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97" documentId="120_S{2AC9BD13-BADA-5192-A53E-5A8FF88502F6}" xr6:coauthVersionLast="47" xr6:coauthVersionMax="47" xr10:uidLastSave="{3255A932-70E0-450E-9BC3-E559F6F7269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<sst xmlns="http://schemas.openxmlformats.org/spreadsheetml/2006/main" count="180292" uniqueCount="39129">
  <si>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</si>
  <si>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</si>
  <si>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</si>
  <si>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</si>
  <si>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</si>
  <si>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</si>
  <si>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</si>
  <si>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</si>
  <si>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</si>
  <si>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</si>
  <si>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</si>
  <si>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</si>
  <si>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</si>
  <si>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</si>
  <si>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</si>
  <si>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</si>
  <si>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</si>
  <si>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</si>
  <si>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</si>
  <si>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</si>
  <si>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</si>
  <si>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</si>
  <si>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</si>
  <si>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</si>
  <si>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</si>
  <si>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</si>
  <si>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</si>
  <si>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</si>
  <si>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</si>
  <si>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</si>
  <si>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</si>
  <si>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</si>
  <si>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</si>
  <si>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</si>
  <si>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</si>
  <si>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</si>
  <si>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</si>
  <si>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</si>
  <si>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</si>
  <si>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</si>
  <si>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</si>
  <si>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</si>
  <si>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</si>
  <si>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</si>
  <si>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</si>
  <si>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</si>
  <si>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</si>
  <si>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</si>
  <si>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</si>
  <si>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</si>
  <si>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</si>
  <si>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</si>
  <si>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</si>
  <si>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</si>
  <si>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</si>
  <si>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</si>
  <si>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</si>
  <si>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</si>
  <si>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</si>
  <si>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</si>
  <si>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</si>
  <si>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</si>
  <si>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</si>
  <si>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</si>
  <si>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</si>
  <si>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</si>
  <si>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</si>
  <si>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</si>
  <si>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</si>
  <si>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</si>
  <si>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</si>
  <si>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</si>
  <si>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</si>
  <si>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</si>
  <si>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</si>
  <si>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</si>
  <si>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</si>
  <si>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</si>
  <si>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</si>
  <si>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</si>
  <si>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</si>
  <si>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</si>
  <si>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</si>
  <si>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</si>
  <si>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</si>
  <si>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</si>
  <si>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</si>
  <si>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</si>
  <si>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</si>
  <si>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</si>
  <si>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</si>
  <si>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</si>
  <si>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</si>
  <si>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</si>
  <si>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</si>
  <si>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</si>
  <si>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</si>
  <si>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</si>
  <si>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</si>
  <si>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</si>
  <si>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</si>
  <si>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</si>
  <si>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</si>
  <si>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</si>
  <si>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</si>
  <si>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</si>
  <si>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</si>
  <si>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</si>
  <si>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</si>
  <si>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</si>
  <si>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</si>
  <si>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</si>
  <si>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</si>
  <si>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</si>
  <si>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</si>
  <si>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</si>
  <si>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</si>
  <si>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</si>
  <si>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</si>
  <si>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</si>
  <si>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</si>
  <si>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</si>
  <si>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</si>
  <si>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</si>
  <si>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</si>
  <si>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</si>
  <si>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</si>
  <si>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</si>
  <si>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</si>
  <si>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</si>
  <si>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</si>
  <si>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</si>
  <si>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</si>
  <si>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</si>
  <si>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</si>
  <si>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</si>
  <si>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</si>
  <si>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</si>
  <si>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</si>
  <si>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</si>
  <si>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</si>
  <si>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</si>
  <si>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</si>
  <si>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</si>
  <si>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</si>
  <si>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</si>
  <si>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</si>
  <si>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</si>
  <si>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</si>
  <si>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</si>
  <si>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</si>
  <si>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</si>
  <si>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</si>
  <si>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</si>
  <si>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</si>
  <si>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</si>
  <si>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</si>
  <si>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</si>
  <si>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</si>
  <si>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</si>
  <si>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</si>
  <si>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</si>
  <si>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</si>
  <si>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</si>
  <si>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</si>
  <si>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</si>
  <si>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</si>
  <si>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</si>
  <si>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</si>
  <si>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</si>
  <si>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</si>
  <si>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</si>
  <si>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</si>
  <si>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</si>
  <si>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</si>
  <si>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</si>
  <si>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</si>
  <si>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</si>
  <si>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</si>
  <si>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</si>
  <si>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</si>
  <si>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</si>
  <si>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</si>
  <si>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</si>
  <si>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</si>
  <si>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</si>
  <si>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</si>
  <si>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</si>
  <si>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</si>
  <si>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</si>
  <si>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</si>
  <si>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</si>
  <si>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</si>
  <si>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</si>
  <si>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</si>
  <si>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</si>
  <si>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</si>
  <si>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</si>
  <si>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</si>
  <si>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</si>
  <si>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</si>
  <si>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</si>
  <si>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</si>
  <si>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</si>
  <si>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</si>
  <si>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</si>
  <si>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</si>
  <si>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</si>
  <si>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</si>
  <si>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</si>
  <si>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</si>
  <si>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</si>
  <si>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</si>
  <si>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</si>
  <si>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</si>
  <si>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</si>
  <si>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</si>
  <si>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</si>
  <si>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</si>
  <si>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</si>
  <si>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</si>
  <si>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</si>
  <si>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</si>
  <si>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</si>
  <si>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</si>
  <si>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</si>
  <si>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</si>
  <si>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</si>
  <si>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</si>
  <si>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</si>
  <si>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</si>
  <si>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</si>
  <si>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</si>
  <si>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</si>
  <si>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</si>
  <si>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</si>
  <si>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</si>
  <si>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</si>
  <si>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</si>
  <si>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</si>
  <si>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</si>
  <si>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</si>
  <si>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</si>
  <si>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</si>
  <si>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</si>
  <si>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</si>
  <si>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</si>
  <si>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</si>
  <si>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</si>
  <si>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</si>
  <si>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</si>
  <si>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</si>
  <si>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</si>
  <si>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</si>
  <si>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</si>
  <si>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</si>
  <si>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</si>
  <si>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</si>
  <si>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</si>
  <si>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</si>
  <si>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</si>
  <si>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</si>
  <si>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</si>
  <si>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</si>
  <si>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</si>
  <si>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</si>
  <si>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</si>
  <si>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</si>
  <si>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</si>
  <si>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</si>
  <si>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</si>
  <si>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</si>
  <si>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</si>
  <si>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</si>
  <si>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</si>
  <si>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</si>
  <si>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</si>
  <si>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</si>
  <si>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</si>
  <si>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</si>
  <si>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</si>
  <si>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</si>
  <si>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</si>
  <si>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</si>
  <si>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</si>
  <si>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</si>
  <si>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</si>
  <si>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</si>
  <si>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</si>
  <si>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</si>
  <si>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</si>
  <si>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</si>
  <si>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</si>
  <si>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</si>
  <si>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</si>
  <si>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</si>
  <si>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</si>
  <si>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</si>
  <si>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</si>
  <si>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</si>
  <si>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</si>
  <si>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</si>
  <si>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</si>
  <si>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</si>
  <si>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</si>
  <si>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</si>
  <si>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</si>
  <si>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</si>
  <si>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</si>
  <si>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</si>
  <si>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</si>
  <si>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</si>
  <si>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</si>
  <si>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</si>
  <si>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</si>
  <si>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</si>
  <si>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</si>
  <si>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</si>
  <si>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</si>
  <si>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</si>
  <si>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</si>
  <si>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</si>
  <si>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</si>
  <si>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</si>
  <si>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</si>
  <si>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</si>
  <si>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</si>
  <si>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</si>
  <si>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</si>
  <si>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</si>
  <si>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</si>
  <si>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</si>
  <si>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</si>
  <si>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</si>
  <si>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</si>
  <si>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</si>
  <si>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</si>
  <si>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</si>
  <si>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</si>
  <si>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</si>
  <si>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</si>
  <si>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</si>
  <si>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</si>
  <si>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</si>
  <si>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</si>
  <si>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</si>
  <si>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</si>
  <si>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</si>
  <si>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</si>
  <si>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</si>
  <si>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</si>
  <si>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</si>
  <si>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</si>
  <si>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</si>
  <si>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</si>
  <si>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</si>
  <si>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</si>
  <si>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</si>
  <si>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</si>
  <si>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</si>
  <si>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</si>
  <si>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</si>
  <si>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</si>
  <si>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</si>
  <si>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</si>
  <si>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</si>
  <si>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</si>
  <si>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</si>
  <si>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</si>
  <si>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</si>
  <si>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</si>
  <si>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</si>
  <si>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</si>
  <si>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</si>
  <si>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</si>
  <si>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</si>
  <si>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</si>
  <si>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</si>
  <si>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</si>
  <si>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</si>
  <si>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</si>
  <si>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</si>
  <si>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</si>
  <si>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</si>
  <si>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</si>
  <si>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</si>
  <si>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</si>
  <si>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</si>
  <si>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</si>
  <si>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</si>
  <si>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</si>
  <si>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</si>
  <si>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</si>
  <si>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</si>
  <si>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</si>
  <si>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</si>
  <si>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</si>
  <si>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</si>
  <si>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</si>
  <si>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</si>
  <si>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</si>
  <si>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</si>
  <si>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</si>
  <si>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</si>
  <si>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</si>
  <si>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</si>
  <si>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</si>
  <si>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</si>
  <si>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</si>
  <si>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</si>
  <si>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</si>
  <si>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</si>
  <si>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</si>
  <si>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</si>
  <si>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</si>
  <si>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</si>
  <si>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</si>
  <si>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</si>
  <si>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</si>
  <si>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</si>
  <si>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</si>
  <si>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</si>
  <si>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</si>
  <si>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</si>
  <si>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</si>
  <si>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</si>
  <si>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</si>
  <si>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</si>
  <si>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</si>
  <si>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</si>
  <si>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</si>
  <si>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</si>
  <si>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</si>
  <si>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</si>
  <si>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</si>
  <si>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</si>
  <si>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</si>
  <si>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</si>
  <si>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</si>
  <si>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</si>
  <si>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</si>
  <si>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</si>
  <si>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</si>
  <si>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</si>
  <si>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</si>
  <si>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</si>
  <si>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</si>
  <si>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</si>
  <si>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</si>
  <si>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</si>
  <si>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</si>
  <si>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</si>
  <si>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</si>
  <si>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</si>
  <si>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</si>
  <si>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</si>
  <si>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</si>
  <si>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</si>
  <si>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</si>
  <si>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</si>
  <si>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</si>
  <si>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</si>
  <si>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</si>
  <si>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</si>
  <si>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</si>
  <si>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</si>
  <si>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</si>
  <si>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</si>
  <si>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</si>
  <si>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</si>
  <si>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</si>
  <si>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</si>
  <si>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</si>
  <si>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</si>
  <si>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</si>
  <si>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</si>
  <si>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</si>
  <si>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</si>
  <si>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</si>
  <si>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</si>
  <si>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</si>
  <si>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</si>
  <si>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</si>
  <si>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</si>
  <si>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</si>
  <si>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</si>
  <si>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</si>
  <si>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</si>
  <si>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</si>
  <si>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</si>
  <si>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</si>
  <si>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</si>
  <si>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</si>
  <si>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</si>
  <si>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</si>
  <si>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</si>
  <si>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</si>
  <si>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</si>
  <si>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</si>
  <si>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</si>
  <si>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</si>
  <si>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</si>
  <si>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</si>
  <si>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</si>
  <si>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</si>
  <si>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</si>
  <si>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</si>
  <si>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</si>
  <si>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</si>
  <si>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</si>
  <si>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</si>
  <si>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</si>
  <si>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</si>
  <si>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</si>
  <si>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</si>
  <si>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</si>
  <si>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</si>
  <si>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</si>
  <si>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</si>
  <si>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</si>
  <si>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</si>
  <si>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</si>
  <si>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</si>
  <si>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</si>
  <si>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</si>
  <si>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</si>
  <si>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</si>
  <si>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</si>
  <si>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</si>
  <si>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</si>
  <si>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</si>
  <si>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</si>
  <si>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</si>
  <si>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</si>
  <si>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</si>
  <si>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</si>
  <si>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</si>
  <si>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</si>
  <si>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</si>
  <si>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</si>
  <si>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</si>
  <si>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</si>
  <si>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</si>
  <si>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</si>
  <si>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</si>
  <si>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</si>
  <si>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</si>
  <si>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</si>
  <si>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</si>
  <si>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</si>
  <si>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</si>
  <si>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</si>
  <si>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</si>
  <si>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</si>
  <si>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</si>
  <si>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</si>
  <si>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</si>
  <si>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</si>
  <si>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</si>
  <si>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</si>
  <si>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</si>
  <si>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</si>
  <si>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</si>
  <si>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</si>
  <si>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</si>
  <si>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</si>
  <si>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</si>
  <si>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</si>
  <si>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</si>
  <si>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</si>
  <si>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</si>
  <si>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</si>
  <si>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</si>
  <si>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</si>
  <si>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</si>
  <si>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</si>
  <si>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</si>
  <si>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</si>
  <si>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</si>
  <si>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</si>
  <si>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</si>
  <si>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</si>
  <si>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</si>
  <si>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</si>
  <si>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</si>
  <si>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</si>
  <si>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</si>
  <si>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</si>
  <si>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</si>
  <si>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</si>
  <si>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</si>
  <si>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</si>
  <si>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</si>
  <si>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</si>
  <si>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</si>
  <si>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</si>
  <si>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</si>
  <si>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</si>
  <si>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</si>
  <si>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</si>
  <si>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</si>
  <si>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</si>
  <si>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</si>
  <si>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</si>
  <si>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</si>
  <si>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</si>
  <si>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</si>
  <si>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</si>
  <si>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</si>
  <si>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</si>
  <si>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</si>
  <si>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</si>
  <si>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</si>
  <si>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</si>
  <si>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</si>
  <si>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</si>
  <si>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</si>
  <si>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</si>
  <si>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</si>
  <si>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</si>
  <si>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</si>
  <si>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</si>
  <si>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</si>
  <si>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</si>
  <si>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</si>
  <si>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</si>
  <si>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</si>
  <si>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</si>
  <si>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</si>
  <si>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</si>
  <si>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</si>
  <si>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</si>
  <si>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</si>
  <si>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</si>
  <si>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</si>
  <si>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</si>
  <si>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</si>
  <si>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</si>
  <si>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</si>
  <si>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</si>
  <si>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</si>
  <si>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</si>
  <si>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</si>
  <si>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</si>
  <si>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</si>
  <si>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</si>
  <si>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</si>
  <si>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</si>
  <si>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</si>
  <si>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</si>
  <si>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</si>
  <si>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</si>
  <si>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</si>
  <si>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</si>
  <si>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</si>
  <si>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</si>
  <si>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</si>
  <si>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</si>
  <si>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</si>
  <si>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</si>
  <si>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</si>
  <si>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</si>
  <si>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</si>
  <si>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</si>
  <si>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</si>
  <si>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</si>
  <si>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</si>
  <si>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</si>
  <si>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</si>
  <si>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</si>
  <si>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</si>
  <si>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</si>
  <si>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</si>
  <si>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</si>
  <si>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</si>
  <si>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</si>
  <si>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</si>
  <si>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</si>
  <si>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</si>
  <si>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</si>
  <si>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</si>
  <si>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</si>
  <si>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</si>
  <si>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</si>
  <si>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</si>
  <si>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</si>
  <si>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</si>
  <si>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</si>
  <si>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</si>
  <si>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</si>
  <si>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</si>
  <si>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</si>
  <si>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</si>
  <si>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</si>
  <si>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</si>
  <si>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</si>
  <si>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</si>
  <si>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</si>
  <si>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</si>
  <si>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</si>
  <si>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</si>
  <si>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</si>
  <si>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</si>
  <si>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</si>
  <si>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</si>
  <si>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</si>
  <si>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</si>
  <si>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</si>
  <si>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</si>
  <si>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</si>
  <si>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</si>
  <si>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</si>
  <si>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</si>
  <si>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</si>
  <si>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</si>
  <si>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</si>
  <si>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</si>
  <si>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</si>
  <si>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</si>
  <si>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</si>
  <si>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</si>
  <si>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</si>
  <si>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</si>
  <si>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</si>
  <si>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</si>
  <si>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</si>
  <si>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</si>
  <si>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</si>
  <si>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</si>
  <si>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</si>
  <si>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</si>
  <si>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</si>
  <si>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</si>
  <si>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</si>
  <si>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</si>
  <si>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</si>
  <si>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</si>
  <si>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</si>
  <si>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</si>
  <si>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</si>
  <si>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</si>
  <si>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</si>
  <si>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</si>
  <si>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</si>
  <si>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</si>
  <si>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</si>
  <si>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</si>
  <si>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</si>
  <si>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</si>
  <si>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</si>
  <si>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</si>
  <si>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</si>
  <si>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</si>
  <si>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</si>
  <si>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</si>
  <si>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</si>
  <si>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</si>
  <si>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</si>
  <si>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</si>
  <si>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</si>
  <si>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</si>
  <si>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</si>
  <si>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</si>
  <si>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</si>
  <si>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</si>
  <si>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</si>
  <si>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</si>
  <si>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</si>
  <si>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</si>
  <si>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</si>
  <si>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</si>
  <si>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</si>
  <si>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</si>
  <si>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</si>
  <si>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</si>
  <si>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</si>
  <si>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</si>
  <si>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</si>
  <si>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</si>
  <si>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</si>
  <si>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</si>
  <si>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</si>
  <si>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</si>
  <si>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</si>
  <si>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</si>
  <si>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</si>
  <si>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</si>
  <si>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</si>
  <si>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</si>
  <si>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</si>
  <si>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</si>
  <si>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</si>
  <si>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</si>
  <si>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</si>
  <si>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</si>
  <si>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</si>
  <si>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</si>
  <si>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</si>
  <si>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</si>
  <si>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</si>
  <si>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</si>
  <si>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</si>
  <si>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</si>
  <si>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</si>
  <si>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</si>
  <si>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</si>
  <si>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</si>
  <si>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</si>
  <si>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</si>
  <si>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</si>
  <si>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</si>
  <si>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</si>
  <si>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</si>
  <si>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</si>
  <si>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</si>
  <si>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</si>
  <si>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</si>
  <si>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</si>
  <si>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</si>
  <si>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</si>
  <si>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</si>
  <si>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</si>
  <si>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</si>
  <si>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</si>
  <si>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</si>
  <si>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</si>
  <si>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</si>
  <si>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</si>
  <si>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</si>
  <si>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</si>
  <si>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</si>
  <si>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</si>
  <si>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</si>
  <si>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</si>
  <si>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</si>
  <si>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</si>
  <si>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</si>
  <si>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</si>
  <si>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</si>
  <si>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</si>
  <si>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</si>
  <si>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</si>
  <si>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</si>
  <si>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</si>
  <si>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</si>
  <si>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</si>
  <si>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</si>
  <si>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</si>
  <si>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</si>
  <si>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</si>
  <si>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</si>
  <si>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</si>
  <si>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</si>
  <si>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</si>
  <si>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</si>
  <si>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</si>
  <si>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</si>
  <si>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</si>
  <si>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</si>
  <si>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</si>
  <si>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</si>
  <si>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</si>
  <si>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</si>
  <si>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</si>
  <si>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</si>
  <si>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</si>
  <si>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</si>
  <si>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</si>
  <si>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</si>
  <si>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</si>
  <si>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</si>
  <si>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</si>
  <si>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</si>
  <si>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</si>
  <si>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</si>
  <si>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</si>
  <si>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</si>
  <si>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</si>
  <si>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</si>
  <si>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</si>
  <si>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</si>
  <si>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</si>
  <si>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</si>
  <si>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</si>
  <si>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</si>
  <si>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</si>
  <si>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</si>
  <si>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</si>
  <si>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</si>
  <si>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</si>
  <si>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</si>
  <si>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</si>
  <si>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</si>
  <si>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</si>
  <si>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</si>
  <si>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</si>
  <si>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</si>
  <si>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</si>
  <si>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</si>
  <si>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</si>
  <si>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</si>
  <si>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</si>
  <si>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</si>
  <si>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</si>
  <si>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</si>
  <si>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</si>
  <si>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</si>
  <si>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</si>
  <si>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</si>
  <si>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</si>
  <si>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</si>
  <si>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</si>
  <si>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</si>
  <si>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</si>
  <si>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</si>
  <si>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</si>
  <si>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</si>
  <si>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</si>
  <si>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</si>
  <si>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</si>
  <si>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</si>
  <si>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</si>
  <si>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</si>
  <si>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</si>
  <si>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</si>
  <si>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</si>
  <si>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</si>
  <si>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</si>
  <si>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</si>
  <si>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</si>
  <si>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</si>
  <si>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</si>
  <si>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</si>
  <si>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</si>
  <si>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</si>
  <si>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</si>
  <si>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</si>
  <si>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</si>
  <si>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</si>
  <si>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</si>
  <si>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</si>
  <si>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</si>
  <si>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</si>
  <si>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</si>
  <si>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</si>
  <si>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</si>
  <si>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</si>
  <si>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</si>
  <si>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</si>
  <si>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</si>
  <si>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</si>
  <si>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</si>
  <si>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</si>
  <si>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</si>
  <si>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</si>
  <si>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</si>
  <si>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</si>
  <si>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</si>
  <si>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</si>
  <si>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</si>
  <si>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</si>
  <si>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</si>
  <si>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</si>
  <si>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</si>
  <si>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</si>
  <si>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</si>
  <si>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</si>
  <si>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</si>
  <si>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</si>
  <si>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</si>
  <si>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</si>
  <si>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</si>
  <si>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</si>
  <si>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</si>
  <si>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</si>
  <si>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</si>
  <si>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</si>
  <si>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</si>
  <si>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</si>
  <si>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</si>
  <si>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</si>
  <si>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</si>
  <si>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</si>
  <si>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</si>
  <si>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</si>
  <si>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</si>
  <si>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</si>
  <si>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</si>
  <si>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</si>
  <si>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</si>
  <si>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</si>
  <si>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</si>
  <si>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</si>
  <si>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</si>
  <si>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</si>
  <si>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</si>
  <si>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</si>
  <si>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</si>
  <si>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</si>
  <si>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</si>
  <si>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</si>
  <si>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</si>
  <si>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</si>
  <si>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</si>
  <si>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</si>
  <si>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</si>
  <si>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</si>
  <si>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</si>
  <si>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</si>
  <si>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</si>
  <si>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</si>
  <si>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</si>
  <si>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</si>
  <si>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</si>
  <si>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</si>
  <si>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</si>
  <si>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</si>
  <si>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</si>
  <si>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</si>
  <si>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</si>
  <si>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</si>
  <si>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</si>
  <si>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</si>
  <si>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</si>
  <si>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</si>
  <si>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</si>
  <si>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</si>
  <si>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</si>
  <si>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</si>
  <si>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</si>
  <si>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</si>
  <si>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</si>
  <si>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</si>
  <si>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</si>
  <si>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</si>
  <si>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</si>
  <si>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</si>
  <si>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</si>
  <si>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</si>
  <si>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</si>
  <si>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</si>
  <si>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</si>
  <si>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</si>
  <si>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</si>
  <si>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</si>
  <si>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</si>
  <si>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</si>
  <si>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</si>
  <si>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</si>
  <si>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</si>
  <si>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</si>
  <si>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</si>
  <si>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</si>
  <si>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</si>
  <si>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</si>
  <si>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</si>
  <si>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</si>
  <si>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</si>
  <si>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</si>
  <si>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</si>
  <si>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</si>
  <si>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</si>
  <si>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</si>
  <si>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</si>
  <si>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</si>
  <si>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</si>
  <si>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</si>
  <si>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</si>
  <si>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</si>
  <si>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</si>
  <si>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</si>
  <si>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</si>
  <si>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</si>
  <si>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</si>
  <si>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</si>
  <si>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</si>
  <si>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</si>
  <si>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</si>
  <si>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</si>
  <si>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</si>
  <si>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</si>
  <si>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</si>
  <si>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</si>
  <si>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</si>
  <si>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</si>
  <si>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</si>
  <si>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</si>
  <si>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</si>
  <si>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</si>
  <si>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</si>
  <si>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</si>
  <si>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</si>
  <si>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</si>
  <si>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</si>
  <si>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</si>
  <si>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</si>
  <si>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</si>
  <si>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</si>
  <si>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</si>
  <si>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</si>
  <si>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</si>
  <si>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</si>
  <si>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</si>
  <si>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</si>
  <si>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</si>
  <si>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</si>
  <si>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</si>
  <si>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</si>
  <si>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</si>
  <si>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</si>
  <si>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</si>
  <si>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</si>
  <si>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</si>
  <si>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</si>
  <si>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</si>
  <si>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</si>
  <si>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</si>
  <si>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</si>
  <si>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</si>
  <si>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</si>
  <si>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</si>
  <si>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</si>
  <si>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</si>
  <si>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</si>
  <si>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</si>
  <si>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</si>
  <si>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</si>
  <si>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</si>
  <si>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</si>
  <si>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</si>
  <si>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</si>
  <si>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</si>
  <si>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</si>
  <si>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</si>
  <si>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</si>
  <si>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</si>
  <si>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</si>
  <si>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</si>
  <si>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</si>
  <si>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</si>
  <si>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</si>
  <si>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</si>
  <si>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</si>
  <si>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</si>
  <si>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</si>
  <si>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</si>
  <si>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</si>
  <si>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</si>
  <si>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</si>
  <si>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</si>
  <si>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</si>
  <si>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</si>
  <si>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</si>
  <si>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</si>
  <si>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</si>
  <si>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</si>
  <si>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</si>
  <si>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</si>
  <si>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</si>
  <si>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</si>
  <si>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</si>
  <si>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</si>
  <si>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</si>
  <si>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</si>
  <si>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</si>
  <si>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</si>
  <si>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</si>
  <si>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</si>
  <si>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</si>
  <si>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</si>
  <si>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</si>
  <si>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</si>
  <si>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</si>
  <si>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</si>
  <si>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</si>
  <si>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</si>
  <si>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</si>
  <si>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</si>
  <si>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</si>
  <si>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</si>
  <si>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</si>
  <si>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</si>
  <si>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</si>
  <si>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</si>
  <si>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</si>
  <si>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</si>
  <si>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</si>
  <si>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</si>
  <si>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</si>
  <si>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</si>
  <si>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</si>
  <si>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</si>
  <si>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</si>
  <si>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</si>
  <si>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</si>
  <si>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</si>
  <si>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</si>
  <si>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</si>
  <si>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</si>
  <si>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</si>
  <si>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</si>
  <si>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</si>
  <si>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</si>
  <si>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</si>
  <si>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</si>
  <si>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</si>
  <si>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</si>
  <si>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</si>
  <si>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</si>
  <si>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</si>
  <si>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</si>
  <si>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</si>
  <si>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</si>
  <si>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</si>
  <si>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</si>
  <si>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</si>
  <si>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</si>
  <si>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</si>
  <si>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</si>
  <si>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</si>
  <si>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</si>
  <si>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</si>
  <si>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</si>
  <si>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</si>
  <si>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</si>
  <si>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</si>
  <si>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</si>
  <si>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</si>
  <si>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</si>
  <si>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</si>
  <si>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</si>
  <si>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</si>
  <si>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</si>
  <si>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</si>
  <si>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</si>
  <si>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</si>
  <si>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</si>
  <si>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</si>
  <si>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</si>
  <si>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</si>
  <si>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</si>
  <si>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</si>
  <si>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</si>
  <si>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</si>
  <si>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</si>
  <si>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</si>
  <si>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</si>
  <si>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</si>
  <si>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</si>
  <si>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</si>
  <si>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</si>
  <si>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</si>
  <si>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</si>
  <si>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</si>
  <si>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</si>
  <si>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</si>
  <si>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</si>
  <si>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</si>
  <si>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</si>
  <si>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</si>
  <si>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</si>
  <si>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</si>
  <si>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</si>
  <si>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</si>
  <si>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</si>
  <si>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</si>
  <si>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</si>
  <si>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</si>
  <si>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</si>
  <si>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</si>
  <si>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</si>
  <si>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</si>
  <si>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</si>
  <si>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</si>
  <si>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</si>
  <si>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</si>
  <si>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</si>
  <si>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</si>
  <si>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</si>
  <si>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</si>
  <si>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</si>
  <si>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</si>
  <si>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</si>
  <si>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</si>
  <si>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</si>
  <si>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</si>
  <si>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</si>
  <si>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</si>
  <si>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</si>
  <si>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</si>
  <si>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</si>
  <si>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</si>
  <si>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</si>
  <si>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</si>
  <si>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</si>
  <si>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</si>
  <si>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</si>
  <si>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</si>
  <si>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</si>
  <si>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</si>
  <si>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</si>
  <si>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</si>
  <si>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</si>
  <si>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</si>
  <si>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</si>
  <si>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</si>
  <si>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</si>
  <si>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</si>
  <si>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</si>
  <si>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</si>
  <si>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</si>
  <si>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</si>
  <si>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</si>
  <si>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</si>
  <si>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</si>
  <si>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</si>
  <si>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</si>
  <si>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</si>
  <si>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</si>
  <si>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</si>
  <si>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</si>
  <si>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</si>
  <si>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</si>
  <si>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</si>
  <si>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</si>
  <si>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</si>
  <si>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</si>
  <si>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</si>
  <si>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</si>
  <si>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</si>
  <si>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</si>
  <si>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</si>
  <si>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</si>
  <si>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</si>
  <si>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</si>
  <si>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</si>
  <si>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</si>
  <si>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</si>
  <si>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</si>
  <si>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</si>
  <si>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</si>
  <si>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</si>
  <si>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</si>
  <si>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</si>
  <si>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</si>
  <si>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</si>
  <si>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</si>
  <si>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</si>
  <si>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</si>
  <si>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</si>
  <si>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</si>
  <si>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</si>
  <si>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</si>
  <si>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</si>
  <si>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</si>
  <si>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</si>
  <si>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</si>
  <si>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</si>
  <si>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</si>
  <si>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</si>
  <si>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</si>
  <si>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</si>
  <si>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</si>
  <si>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</si>
  <si>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</si>
  <si>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</si>
  <si>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</si>
  <si>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</si>
  <si>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</si>
  <si>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</si>
  <si>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</si>
  <si>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</si>
  <si>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</si>
  <si>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</si>
  <si>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</si>
  <si>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</si>
  <si>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</si>
  <si>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</si>
  <si>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</si>
  <si>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</si>
  <si>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</si>
  <si>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</si>
  <si>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</si>
  <si>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</si>
  <si>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</si>
  <si>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</si>
  <si>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</si>
  <si>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</si>
  <si>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</si>
  <si>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</si>
  <si>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</si>
  <si>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</si>
  <si>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</si>
  <si>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</si>
  <si>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</si>
  <si>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</si>
  <si>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</si>
  <si>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</si>
  <si>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</si>
  <si>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</si>
  <si>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</si>
  <si>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</si>
  <si>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</si>
  <si>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</si>
  <si>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</si>
  <si>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</si>
  <si>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</si>
  <si>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</si>
  <si>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</si>
  <si>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</si>
  <si>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</si>
  <si>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</si>
  <si>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</si>
  <si>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</si>
  <si>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</si>
  <si>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</si>
  <si>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</si>
  <si>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</si>
  <si>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</si>
  <si>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</si>
  <si>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</si>
  <si>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</si>
  <si>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</si>
  <si>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</si>
  <si>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</si>
  <si>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</si>
  <si>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</si>
  <si>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</si>
  <si>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</si>
  <si>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</si>
  <si>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</si>
  <si>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</si>
  <si>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</si>
  <si>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</si>
  <si>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</si>
  <si>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</si>
  <si>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</si>
  <si>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</si>
  <si>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</si>
  <si>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</si>
  <si>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</si>
  <si>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</si>
  <si>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</si>
  <si>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</si>
  <si>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</si>
  <si>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</si>
  <si>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</si>
  <si>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</si>
  <si>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</si>
  <si>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</si>
  <si>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</si>
  <si>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</si>
  <si>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</si>
  <si>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</si>
  <si>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</si>
  <si>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</si>
  <si>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</si>
  <si>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</si>
  <si>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</si>
  <si>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</si>
  <si>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</si>
  <si>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</si>
  <si>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</si>
  <si>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</si>
  <si>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</si>
  <si>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</si>
  <si>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</si>
  <si>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</si>
  <si>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</si>
  <si>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</si>
  <si>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</si>
  <si>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</si>
  <si>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</si>
  <si>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</si>
  <si>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</si>
  <si>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</si>
  <si>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</si>
  <si>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</si>
  <si>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</si>
  <si>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</si>
  <si>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</si>
  <si>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</si>
  <si>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</si>
  <si>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</si>
  <si>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</si>
  <si>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</si>
  <si>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</si>
  <si>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</si>
  <si>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</si>
  <si>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</si>
  <si>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</si>
  <si>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</si>
  <si>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</si>
  <si>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</si>
  <si>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</si>
  <si>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</si>
  <si>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</si>
  <si>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</si>
  <si>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</si>
  <si>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</si>
  <si>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</si>
  <si>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</si>
  <si>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</si>
  <si>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</si>
  <si>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</si>
  <si>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</si>
  <si>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</si>
  <si>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</si>
  <si>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</si>
  <si>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</si>
  <si>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</si>
  <si>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</si>
  <si>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</si>
  <si>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</si>
  <si>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</si>
  <si>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</si>
  <si>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</si>
  <si>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</si>
  <si>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</si>
  <si>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</si>
  <si>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</si>
  <si>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</si>
  <si>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</si>
  <si>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</si>
  <si>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</si>
  <si>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</si>
  <si>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</si>
  <si>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</si>
  <si>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</si>
  <si>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</si>
  <si>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</si>
  <si>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</si>
  <si>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</si>
  <si>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</si>
  <si>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</si>
  <si>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</si>
  <si>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</si>
  <si>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</si>
  <si>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</si>
  <si>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</si>
  <si>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</si>
  <si>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</si>
  <si>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</si>
  <si>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</si>
  <si>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</si>
  <si>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</si>
  <si>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</si>
  <si>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</si>
  <si>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</si>
  <si>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</si>
  <si>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</si>
  <si>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</si>
  <si>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</si>
  <si>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</si>
  <si>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</si>
  <si>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</si>
  <si>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</si>
  <si>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</si>
  <si>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</si>
  <si>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</si>
  <si>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</si>
  <si>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</si>
  <si>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</si>
  <si>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</si>
  <si>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</si>
  <si>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</si>
  <si>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</si>
  <si>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</si>
  <si>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</si>
  <si>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</si>
  <si>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</si>
  <si>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</si>
  <si>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</si>
  <si>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</si>
  <si>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</si>
  <si>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</si>
  <si>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</si>
  <si>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</si>
  <si>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</si>
  <si>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</si>
  <si>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</si>
  <si>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</si>
  <si>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</si>
  <si>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</si>
  <si>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</si>
  <si>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</si>
  <si>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</si>
  <si>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</si>
  <si>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</si>
  <si>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</si>
  <si>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</si>
  <si>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</si>
  <si>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</si>
  <si>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</si>
  <si>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</si>
  <si>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</si>
  <si>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</si>
  <si>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</si>
  <si>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</si>
  <si>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</si>
  <si>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</si>
  <si>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</si>
  <si>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</si>
  <si>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</si>
  <si>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</si>
  <si>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</si>
  <si>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</si>
  <si>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</si>
  <si>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</si>
  <si>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</si>
  <si>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</si>
  <si>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</si>
  <si>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</si>
  <si>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</si>
  <si>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</si>
  <si>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</si>
  <si>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</si>
  <si>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</si>
  <si>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</si>
  <si>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</si>
  <si>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</si>
  <si>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</si>
  <si>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</si>
  <si>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</si>
  <si>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</si>
  <si>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</si>
  <si>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</si>
  <si>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</si>
  <si>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</si>
  <si>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</si>
  <si>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</si>
  <si>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</si>
  <si>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</si>
  <si>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</si>
  <si>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</si>
  <si>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</si>
  <si>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</si>
  <si>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</si>
  <si>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</si>
  <si>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</si>
  <si>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</si>
  <si>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</si>
  <si>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</si>
  <si>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</si>
  <si>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</si>
  <si>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</si>
  <si>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</si>
  <si>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</si>
  <si>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</si>
  <si>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</si>
  <si>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</si>
  <si>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</si>
  <si>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</si>
  <si>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</si>
  <si>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</si>
  <si>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</si>
  <si>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</si>
  <si>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</si>
  <si>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</si>
  <si>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</si>
  <si>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</si>
  <si>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</si>
  <si>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</si>
  <si>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</si>
  <si>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</si>
  <si>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</si>
  <si>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</si>
  <si>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</si>
  <si>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</si>
  <si>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</si>
  <si>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</si>
  <si>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</si>
  <si>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</si>
  <si>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</si>
  <si>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</si>
  <si>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</si>
  <si>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</si>
  <si>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</si>
  <si>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</si>
  <si>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</si>
  <si>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</si>
  <si>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</si>
  <si>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</si>
  <si>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</si>
  <si>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</si>
  <si>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</si>
  <si>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</si>
  <si>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</si>
  <si>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</si>
  <si>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</si>
  <si>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</si>
  <si>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</si>
  <si>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</si>
  <si>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</si>
  <si>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</si>
  <si>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</si>
  <si>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</si>
  <si>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</si>
  <si>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</si>
  <si>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</si>
  <si>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</si>
  <si>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</si>
  <si>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</si>
  <si>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</si>
  <si>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</si>
  <si>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</si>
  <si>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</si>
  <si>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</si>
  <si>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</si>
  <si>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</si>
  <si>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</si>
  <si>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</si>
  <si>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</si>
  <si>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</si>
  <si>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</si>
  <si>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</si>
  <si>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</si>
  <si>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</si>
  <si>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</si>
  <si>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</si>
  <si>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</si>
  <si>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</si>
  <si>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</si>
  <si>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</si>
  <si>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</si>
  <si>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</si>
  <si>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</si>
  <si>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</si>
  <si>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</si>
  <si>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</si>
  <si>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</si>
  <si>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</si>
  <si>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</si>
  <si>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</si>
  <si>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</si>
  <si>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</si>
  <si>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</si>
  <si>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</si>
  <si>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</si>
  <si>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</si>
  <si>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</si>
  <si>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</si>
  <si>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</si>
  <si>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</si>
  <si>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</si>
  <si>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</si>
  <si>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</si>
  <si>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</si>
  <si>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</si>
  <si>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</si>
  <si>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</si>
  <si>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</si>
  <si>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</si>
  <si>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</si>
  <si>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</si>
  <si>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</si>
  <si>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</si>
  <si>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</si>
  <si>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</si>
  <si>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</si>
  <si>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</si>
  <si>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</si>
  <si>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</si>
  <si>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</si>
  <si>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</si>
  <si>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</si>
  <si>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</si>
  <si>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</si>
  <si>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</si>
  <si>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</si>
  <si>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</si>
  <si>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</si>
  <si>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</si>
  <si>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</si>
  <si>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</si>
  <si>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</si>
  <si>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</si>
  <si>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</si>
  <si>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</si>
  <si>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</si>
  <si>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</si>
  <si>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</si>
  <si>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</si>
  <si>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</si>
  <si>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</si>
  <si>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</si>
  <si>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</si>
  <si>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</si>
  <si>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</si>
  <si>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</si>
  <si>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</si>
  <si>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</si>
  <si>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</si>
  <si>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</si>
  <si>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</si>
  <si>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</si>
  <si>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</si>
  <si>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</si>
  <si>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</si>
  <si>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</si>
  <si>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</si>
  <si>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</si>
  <si>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</si>
  <si>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</si>
  <si>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</si>
  <si>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</si>
  <si>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</si>
  <si>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</si>
  <si>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</si>
  <si>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</si>
  <si>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</si>
  <si>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</si>
  <si>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</si>
  <si>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</si>
  <si>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</si>
  <si>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</si>
  <si>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</si>
  <si>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</si>
  <si>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</si>
  <si>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</si>
  <si>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</si>
  <si>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</si>
  <si>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</si>
  <si>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</si>
  <si>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</si>
  <si>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</si>
  <si>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</si>
  <si>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</si>
  <si>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</si>
  <si>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</si>
  <si>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</si>
  <si>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</si>
  <si>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</si>
  <si>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</si>
  <si>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</si>
  <si>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</si>
  <si>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</si>
  <si>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</si>
  <si>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</si>
  <si>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</si>
  <si>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</si>
  <si>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</si>
  <si>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</si>
  <si>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</si>
  <si>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</si>
  <si>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</si>
  <si>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</si>
  <si>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</si>
  <si>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</si>
  <si>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</si>
  <si>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</si>
  <si>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</si>
  <si>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</si>
  <si>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</si>
  <si>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</si>
  <si>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</si>
  <si>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</si>
  <si>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</si>
  <si>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</si>
  <si>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</si>
  <si>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</si>
  <si>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</si>
  <si>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</si>
  <si>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</si>
  <si>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</si>
  <si>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</si>
  <si>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</si>
  <si>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</si>
  <si>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</si>
  <si>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</si>
  <si>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</si>
  <si>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</si>
  <si>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</si>
  <si>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</si>
  <si>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</si>
  <si>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</si>
  <si>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</si>
  <si>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</si>
  <si>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</si>
  <si>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</si>
  <si>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</si>
  <si>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</si>
  <si>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</si>
  <si>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</si>
  <si>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</si>
  <si>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</si>
  <si>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</si>
  <si>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</si>
  <si>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</si>
  <si>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</si>
  <si>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</si>
  <si>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</si>
  <si>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</si>
  <si>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</si>
  <si>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</si>
  <si>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</si>
  <si>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</si>
  <si>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</si>
  <si>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</si>
  <si>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</si>
  <si>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</si>
  <si>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</si>
  <si>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</si>
  <si>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</si>
  <si>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</si>
  <si>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</si>
  <si>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</si>
  <si>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</si>
  <si>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</si>
  <si>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</si>
  <si>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</si>
  <si>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</si>
  <si>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</si>
  <si>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</si>
  <si>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</si>
  <si>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</si>
  <si>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</si>
  <si>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</si>
  <si>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</si>
  <si>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</si>
  <si>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</si>
  <si>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</si>
  <si>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</si>
  <si>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</si>
  <si>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</si>
  <si>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</si>
  <si>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</si>
  <si>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</si>
  <si>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</si>
  <si>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</si>
  <si>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</si>
  <si>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</si>
  <si>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</si>
  <si>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</si>
  <si>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</si>
  <si>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</si>
  <si>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</si>
  <si>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</si>
  <si>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</si>
  <si>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</si>
  <si>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</si>
  <si>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</si>
  <si>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</si>
  <si>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</si>
  <si>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</si>
  <si>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</si>
  <si>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</si>
  <si>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</si>
  <si>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</si>
  <si>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</si>
  <si>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</si>
  <si>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</si>
  <si>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</si>
  <si>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</si>
  <si>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</si>
  <si>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</si>
  <si>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</si>
  <si>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</si>
  <si>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</si>
  <si>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</si>
  <si>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</si>
  <si>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</si>
  <si>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</si>
  <si>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</si>
  <si>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</si>
  <si>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</si>
  <si>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</si>
  <si>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</si>
  <si>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</si>
  <si>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</si>
  <si>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</si>
  <si>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</si>
  <si>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</si>
  <si>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</si>
  <si>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</si>
  <si>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</si>
  <si>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</si>
  <si>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</si>
  <si>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</si>
  <si>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</si>
  <si>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</si>
  <si>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</si>
  <si>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</si>
  <si>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</si>
  <si>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</si>
  <si>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</si>
  <si>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</si>
  <si>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</si>
  <si>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</si>
  <si>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</si>
  <si>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</si>
  <si>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</si>
  <si>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</si>
  <si>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</si>
  <si>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</si>
  <si>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</si>
  <si>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</si>
  <si>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</si>
  <si>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</si>
  <si>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</si>
  <si>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</si>
  <si>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</si>
  <si>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</si>
  <si>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</si>
  <si>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</si>
  <si>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</si>
  <si>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</si>
  <si>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</si>
  <si>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</si>
  <si>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</si>
  <si>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</si>
  <si>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</si>
  <si>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</si>
  <si>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</si>
  <si>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</si>
  <si>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</si>
  <si>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</si>
  <si>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</si>
  <si>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</si>
  <si>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</si>
  <si>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</si>
  <si>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</si>
  <si>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</si>
  <si>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</si>
  <si>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</si>
  <si>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</si>
  <si>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</si>
  <si>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</si>
  <si>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</si>
  <si>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</si>
  <si>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</si>
  <si>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</si>
  <si>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</si>
  <si>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</si>
  <si>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</si>
  <si>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</si>
  <si>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</si>
  <si>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</si>
  <si>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</si>
  <si>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</si>
  <si>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</si>
  <si>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</si>
  <si>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</si>
  <si>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</si>
  <si>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</si>
  <si>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</si>
  <si>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</si>
  <si>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</si>
  <si>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</si>
  <si>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</si>
  <si>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</si>
  <si>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</si>
  <si>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</si>
  <si>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</si>
  <si>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</si>
  <si>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</si>
  <si>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</si>
  <si>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</si>
  <si>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</si>
  <si>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</si>
  <si>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</si>
  <si>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</si>
  <si>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</si>
  <si>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</si>
  <si>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</si>
  <si>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</si>
  <si>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</si>
  <si>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</si>
  <si>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</si>
  <si>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</si>
  <si>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</si>
  <si>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</si>
  <si>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</si>
  <si>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</si>
  <si>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</si>
  <si>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</si>
  <si>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</si>
  <si>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</si>
  <si>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</si>
  <si>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</si>
  <si>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</si>
  <si>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</si>
  <si>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</si>
  <si>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</si>
  <si>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</si>
  <si>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</si>
  <si>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</si>
  <si>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</si>
  <si>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</si>
  <si>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</si>
  <si>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</si>
  <si>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</si>
  <si>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</si>
  <si>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</si>
  <si>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</si>
  <si>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</si>
  <si>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</si>
  <si>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</si>
  <si>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</si>
  <si>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</si>
  <si>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</si>
  <si>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</si>
  <si>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</si>
  <si>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</si>
  <si>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</si>
  <si>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</si>
  <si>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</si>
  <si>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</si>
  <si>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</si>
  <si>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</si>
  <si>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</si>
  <si>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</si>
  <si>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</si>
  <si>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</si>
  <si>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</si>
  <si>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</si>
  <si>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</si>
  <si>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</si>
  <si>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</si>
  <si>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</si>
  <si>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</si>
  <si>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</si>
  <si>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</si>
  <si>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</si>
  <si>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</si>
  <si>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</si>
  <si>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</si>
  <si>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</si>
  <si>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</si>
  <si>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</si>
  <si>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</si>
  <si>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</si>
  <si>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</si>
  <si>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</si>
  <si>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</si>
  <si>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</si>
  <si>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</si>
  <si>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</si>
  <si>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</si>
  <si>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</si>
  <si>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</si>
  <si>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</si>
  <si>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</si>
  <si>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</si>
  <si>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</si>
  <si>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</si>
  <si>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</si>
  <si>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</si>
  <si>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</si>
  <si>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</si>
  <si>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</si>
  <si>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</si>
  <si>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</si>
  <si>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</si>
  <si>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</si>
  <si>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</si>
  <si>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</si>
  <si>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</si>
  <si>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</si>
  <si>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</si>
  <si>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</si>
  <si>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</si>
  <si>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</si>
  <si>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</si>
  <si>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</si>
  <si>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</si>
  <si>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</si>
  <si>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</si>
  <si>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</si>
  <si>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</si>
  <si>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</si>
  <si>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</si>
  <si>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</si>
  <si>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</si>
  <si>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</si>
  <si>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</si>
  <si>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</si>
  <si>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</si>
  <si>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</si>
  <si>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</si>
  <si>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</si>
  <si>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</si>
  <si>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</si>
  <si>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</si>
  <si>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</si>
  <si>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</si>
  <si>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</si>
  <si>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</si>
  <si>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</si>
  <si>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</si>
  <si>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</si>
  <si>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</si>
  <si>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</si>
  <si>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</si>
  <si>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</si>
  <si>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</si>
  <si>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</si>
  <si>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</si>
  <si>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</si>
  <si>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</si>
  <si>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</si>
  <si>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</si>
  <si>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</si>
  <si>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</si>
  <si>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</si>
  <si>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</si>
  <si>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</si>
  <si>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</si>
  <si>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</si>
  <si>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</si>
  <si>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</si>
  <si>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</si>
  <si>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</si>
  <si>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</si>
  <si>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</si>
  <si>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</si>
  <si>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</si>
  <si>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</si>
  <si>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</si>
  <si>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</si>
  <si>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</si>
  <si>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</si>
  <si>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</si>
  <si>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</si>
  <si>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</si>
  <si>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</si>
  <si>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</si>
  <si>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</si>
  <si>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</si>
  <si>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</si>
  <si>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</si>
  <si>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</si>
  <si>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</si>
  <si>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</si>
  <si>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</si>
  <si>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</si>
  <si>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</si>
  <si>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</si>
  <si>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</si>
  <si>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</si>
  <si>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</si>
  <si>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</si>
  <si>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</si>
  <si>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</si>
  <si>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</si>
  <si>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</si>
  <si>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</si>
  <si>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</si>
  <si>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</si>
  <si>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</si>
  <si>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</si>
  <si>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</si>
  <si>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</si>
  <si>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</si>
  <si>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</si>
  <si>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</si>
  <si>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</si>
  <si>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</si>
  <si>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</si>
  <si>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</si>
  <si>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</si>
  <si>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</si>
  <si>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</si>
  <si>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</si>
  <si>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</si>
  <si>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</si>
  <si>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</si>
  <si>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</si>
  <si>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</si>
  <si>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</si>
  <si>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</si>
  <si>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</si>
  <si>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</si>
  <si>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</si>
  <si>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</si>
  <si>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</si>
  <si>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</si>
  <si>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</si>
  <si>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</si>
  <si>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</si>
  <si>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</si>
  <si>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</si>
  <si>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</si>
  <si>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</si>
  <si>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</si>
  <si>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</si>
  <si>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</si>
  <si>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</si>
  <si>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</si>
  <si>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</si>
  <si>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</si>
  <si>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</si>
  <si>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</si>
  <si>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</si>
  <si>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</si>
  <si>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</si>
  <si>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</si>
  <si>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</si>
  <si>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</si>
  <si>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</si>
  <si>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</si>
  <si>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</si>
  <si>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</si>
  <si>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</si>
  <si>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</si>
  <si>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</si>
  <si>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</si>
  <si>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</si>
  <si>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</si>
  <si>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</si>
  <si>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</si>
  <si>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</si>
  <si>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</si>
  <si>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</si>
  <si>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</si>
  <si>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</si>
  <si>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</si>
  <si>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</si>
  <si>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</si>
  <si>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</si>
  <si>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</si>
  <si>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</si>
  <si>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</si>
  <si>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</si>
  <si>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</si>
  <si>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</si>
  <si>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</si>
  <si>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</si>
  <si>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</si>
  <si>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</si>
  <si>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</si>
  <si>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</si>
  <si>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</si>
  <si>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</si>
  <si>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</si>
  <si>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</si>
  <si>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</si>
  <si>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</si>
  <si>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</si>
  <si>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</si>
  <si>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</si>
  <si>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</si>
  <si>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</si>
  <si>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</si>
  <si>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</si>
  <si>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</si>
  <si>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</si>
  <si>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</si>
  <si>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</si>
  <si>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</si>
  <si>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</si>
  <si>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</si>
  <si>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</si>
  <si>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</si>
  <si>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</si>
  <si>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</si>
  <si>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</si>
  <si>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</si>
  <si>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</si>
  <si>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</si>
  <si>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</si>
  <si>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</si>
  <si>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</si>
  <si>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</si>
  <si>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</si>
  <si>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</si>
  <si>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</si>
  <si>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</si>
  <si>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</si>
  <si>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</si>
  <si>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</si>
  <si>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</si>
  <si>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</si>
  <si>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</si>
  <si>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</si>
  <si>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</si>
  <si>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</si>
  <si>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</si>
  <si>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</si>
  <si>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</si>
  <si>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</si>
  <si>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</si>
  <si>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</si>
  <si>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</si>
  <si>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</si>
  <si>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</si>
  <si>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</si>
  <si>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</si>
  <si>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</si>
  <si>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</si>
  <si>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</si>
  <si>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</si>
  <si>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</si>
  <si>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</si>
  <si>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</si>
  <si>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</si>
  <si>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</si>
  <si>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</si>
  <si>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</si>
  <si>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</si>
  <si>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</si>
  <si>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</si>
  <si>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</si>
  <si>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</si>
  <si>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</si>
  <si>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</si>
  <si>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</si>
  <si>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</si>
  <si>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</si>
  <si>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</si>
  <si>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</si>
  <si>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</si>
  <si>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</si>
  <si>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</si>
  <si>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</si>
  <si>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</si>
  <si>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</si>
  <si>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</si>
  <si>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</si>
  <si>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</si>
  <si>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</si>
  <si>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</si>
  <si>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</si>
  <si>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</si>
  <si>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</si>
  <si>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</si>
  <si>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</si>
  <si>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</si>
  <si>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</si>
  <si>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</si>
  <si>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</si>
  <si>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</si>
  <si>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</si>
  <si>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</si>
  <si>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</si>
  <si>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</si>
  <si>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</si>
  <si>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</si>
  <si>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</si>
  <si>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</si>
  <si>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</si>
  <si>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</si>
  <si>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</si>
  <si>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</si>
  <si>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</si>
  <si>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</si>
  <si>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</si>
  <si>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</si>
  <si>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</si>
  <si>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</si>
  <si>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</si>
  <si>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</si>
  <si>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</si>
  <si>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</si>
  <si>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</si>
  <si>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</si>
  <si>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</si>
  <si>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</si>
  <si>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</si>
  <si>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</si>
  <si>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</si>
  <si>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</si>
  <si>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</si>
  <si>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</si>
  <si>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</si>
  <si>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</si>
  <si>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</si>
  <si>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</si>
  <si>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</si>
  <si>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</si>
  <si>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</si>
  <si>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</si>
  <si>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</si>
  <si>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</si>
  <si>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</si>
  <si>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</si>
  <si>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</si>
  <si>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</si>
  <si>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</si>
  <si>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</si>
  <si>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</si>
  <si>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</si>
  <si>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</si>
  <si>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</si>
  <si>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</si>
  <si>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</si>
  <si>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</si>
  <si>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</si>
  <si>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</si>
  <si>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</si>
  <si>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</si>
  <si>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</si>
  <si>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</si>
  <si>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</si>
  <si>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</si>
  <si>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</si>
  <si>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</si>
  <si>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</si>
  <si>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</si>
  <si>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</si>
  <si>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</si>
  <si>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</si>
  <si>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</si>
  <si>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</si>
  <si>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</si>
  <si>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</si>
  <si>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</si>
  <si>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</si>
  <si>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</si>
  <si>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</si>
  <si>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</si>
  <si>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</si>
  <si>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</si>
  <si>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</si>
  <si>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</si>
  <si>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</si>
  <si>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</si>
  <si>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</si>
  <si>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</si>
  <si>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</si>
  <si>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</si>
  <si>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</si>
  <si>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</si>
  <si>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</si>
  <si>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</si>
  <si>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</si>
  <si>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</si>
  <si>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</si>
  <si>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</si>
  <si>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</si>
  <si>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</si>
  <si>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</si>
  <si>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</si>
  <si>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</si>
  <si>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</si>
  <si>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</si>
  <si>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</si>
  <si>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</si>
  <si>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</si>
  <si>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</si>
  <si>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</si>
  <si>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</si>
  <si>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</si>
  <si>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</si>
  <si>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</si>
  <si>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</si>
  <si>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</si>
  <si>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</si>
  <si>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</si>
  <si>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</si>
  <si>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</si>
  <si>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</si>
  <si>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</si>
  <si>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</si>
  <si>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</si>
  <si>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</si>
  <si>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</si>
  <si>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</si>
  <si>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</si>
  <si>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</si>
  <si>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</si>
  <si>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</si>
  <si>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</si>
  <si>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</si>
  <si>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</si>
  <si>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</si>
  <si>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</si>
  <si>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</si>
  <si>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</si>
  <si>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</si>
  <si>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</si>
  <si>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</si>
  <si>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</si>
  <si>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</si>
  <si>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</si>
  <si>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</si>
  <si>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</si>
  <si>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</si>
  <si>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</si>
  <si>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</si>
  <si>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</si>
  <si>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</si>
  <si>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</si>
  <si>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</si>
  <si>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</si>
  <si>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</si>
  <si>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</si>
  <si>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</si>
  <si>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</si>
  <si>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</si>
  <si>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</si>
  <si>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</si>
  <si>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</si>
  <si>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</si>
  <si>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</si>
  <si>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</si>
  <si>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</si>
  <si>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</si>
  <si>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</si>
  <si>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</si>
  <si>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</si>
  <si>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</si>
  <si>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</si>
  <si>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</si>
  <si>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</si>
  <si>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</si>
  <si>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</si>
  <si>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</si>
  <si>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</si>
  <si>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</si>
  <si>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</si>
  <si>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</si>
  <si>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</si>
  <si>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</si>
  <si>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</si>
  <si>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</si>
  <si>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</si>
  <si>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</si>
  <si>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</si>
  <si>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</si>
  <si>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</si>
  <si>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</si>
  <si>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</si>
  <si>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</si>
  <si>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</si>
  <si>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</si>
  <si>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</si>
  <si>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</si>
  <si>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</si>
  <si>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</si>
  <si>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</si>
  <si>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</si>
  <si>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</si>
  <si>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</si>
  <si>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</si>
  <si>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</si>
  <si>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</si>
  <si>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</si>
  <si>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</si>
  <si>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</si>
  <si>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</si>
  <si>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</si>
  <si>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</si>
  <si>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</si>
  <si>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</si>
  <si>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</si>
  <si>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</si>
  <si>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</si>
  <si>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</si>
  <si>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</si>
  <si>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</si>
  <si>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</si>
  <si>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</si>
  <si>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</si>
  <si>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</si>
  <si>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</si>
  <si>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</si>
  <si>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</si>
  <si>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</si>
  <si>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</si>
  <si>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</si>
  <si>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</si>
  <si>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</si>
  <si>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</si>
  <si>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</si>
  <si>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</si>
  <si>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</si>
  <si>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</si>
  <si>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</si>
  <si>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</si>
  <si>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</si>
  <si>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</si>
  <si>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</si>
  <si>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</si>
  <si>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</si>
  <si>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</si>
  <si>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</si>
  <si>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</si>
  <si>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</si>
  <si>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</si>
  <si>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</si>
  <si>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</si>
  <si>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</si>
  <si>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</si>
  <si>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</si>
  <si>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</si>
  <si>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</si>
  <si>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</si>
  <si>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</si>
  <si>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</si>
  <si>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</si>
  <si>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</si>
  <si>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</si>
  <si>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</si>
  <si>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</si>
  <si>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</si>
  <si>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</si>
  <si>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</si>
  <si>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</si>
  <si>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</si>
  <si>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</si>
  <si>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</si>
  <si>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</si>
  <si>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</si>
  <si>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</si>
  <si>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</si>
  <si>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</si>
  <si>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</si>
  <si>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</si>
  <si>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</si>
  <si>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</si>
  <si>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</si>
  <si>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</si>
  <si>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</si>
  <si>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</si>
  <si>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</si>
  <si>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</si>
  <si>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</si>
  <si>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</si>
  <si>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</si>
  <si>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</si>
  <si>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</si>
  <si>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</si>
  <si>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</si>
  <si>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</si>
  <si>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</si>
  <si>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</si>
  <si>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</si>
  <si>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</si>
  <si>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</si>
  <si>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</si>
  <si>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</si>
  <si>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</si>
  <si>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</si>
  <si>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</si>
  <si>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</si>
  <si>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</si>
  <si>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</si>
  <si>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</si>
  <si>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</si>
  <si>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</si>
  <si>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</si>
  <si>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</si>
  <si>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</si>
  <si>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</si>
  <si>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</si>
  <si>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</si>
  <si>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</si>
  <si>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</si>
  <si>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</si>
  <si>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</si>
  <si>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</si>
  <si>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</si>
  <si>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</si>
  <si>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</si>
  <si>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</si>
  <si>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</si>
  <si>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</si>
  <si>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</si>
  <si>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</si>
  <si>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</si>
  <si>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</si>
  <si>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</si>
  <si>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</si>
  <si>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</si>
  <si>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</si>
  <si>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</si>
  <si>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</si>
  <si>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</si>
  <si>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</si>
  <si>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</si>
  <si>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</si>
  <si>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</si>
  <si>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</si>
  <si>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</si>
  <si>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</si>
  <si>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</si>
  <si>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</si>
  <si>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</si>
  <si>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</si>
  <si>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</si>
  <si>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</si>
  <si>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</si>
  <si>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</si>
  <si>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</si>
  <si>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</si>
  <si>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</si>
  <si>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</si>
  <si>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</si>
  <si>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</si>
  <si>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</si>
  <si>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</si>
  <si>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</si>
  <si>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</si>
  <si>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</si>
  <si>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</si>
  <si>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</si>
  <si>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</si>
  <si>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</si>
  <si>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</si>
  <si>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</si>
  <si>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</si>
  <si>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</si>
  <si>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</si>
  <si>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</si>
  <si>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</si>
  <si>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</si>
  <si>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</si>
  <si>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</si>
  <si>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</si>
  <si>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</si>
  <si>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</si>
  <si>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</si>
  <si>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</si>
  <si>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</si>
  <si>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</si>
  <si>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</si>
  <si>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</si>
  <si>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</si>
  <si>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</si>
  <si>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</si>
  <si>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</si>
  <si>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</si>
  <si>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</si>
  <si>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</si>
  <si>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</si>
  <si>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</si>
  <si>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</si>
  <si>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</si>
  <si>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</si>
  <si>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</si>
  <si>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</si>
  <si>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</si>
  <si>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</si>
  <si>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</si>
  <si>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</si>
  <si>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</si>
  <si>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</si>
  <si>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</si>
  <si>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</si>
  <si>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</si>
  <si>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</si>
  <si>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</si>
  <si>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</si>
  <si>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</si>
  <si>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</si>
  <si>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</si>
  <si>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</si>
  <si>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</si>
  <si>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</si>
  <si>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</si>
  <si>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</si>
  <si>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</si>
  <si>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</si>
  <si>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</si>
  <si>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</si>
  <si>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</si>
  <si>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</si>
  <si>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</si>
  <si>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</si>
  <si>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</si>
  <si>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</si>
  <si>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</si>
  <si>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</si>
  <si>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</si>
  <si>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</si>
  <si>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</si>
  <si>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</si>
  <si>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</si>
  <si>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</si>
  <si>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</si>
  <si>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</si>
  <si>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</si>
  <si>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</si>
  <si>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</si>
  <si>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</si>
  <si>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</si>
  <si>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</si>
  <si>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</si>
  <si>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</si>
  <si>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</si>
  <si>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</si>
  <si>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</si>
  <si>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</si>
  <si>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</si>
  <si>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</si>
  <si>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</si>
  <si>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</si>
  <si>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</si>
  <si>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</si>
  <si>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</si>
  <si>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</si>
  <si>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</si>
  <si>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</si>
  <si>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</si>
  <si>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</si>
  <si>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</si>
  <si>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</si>
  <si>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</si>
  <si>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</si>
  <si>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</si>
  <si>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</si>
  <si>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</si>
  <si>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</si>
  <si>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</si>
  <si>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</si>
  <si>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</si>
  <si>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</si>
  <si>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</si>
  <si>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</si>
  <si>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</si>
  <si>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</si>
  <si>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</si>
  <si>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</si>
  <si>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</si>
  <si>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</si>
  <si>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</si>
  <si>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</si>
  <si>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</si>
  <si>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</si>
  <si>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</si>
  <si>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</si>
  <si>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</si>
  <si>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</si>
  <si>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</si>
  <si>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</si>
  <si>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</si>
  <si>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</si>
  <si>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</si>
  <si>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</si>
  <si>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</si>
  <si>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</si>
  <si>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</si>
  <si>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</si>
  <si>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</si>
  <si>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</si>
  <si>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</si>
  <si>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</si>
  <si>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</si>
  <si>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</si>
  <si>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</si>
  <si>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</si>
  <si>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</si>
  <si>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</si>
  <si>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</si>
  <si>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</si>
  <si>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</si>
  <si>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</si>
  <si>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</si>
  <si>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</si>
  <si>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</si>
  <si>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</si>
  <si>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</si>
  <si>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</si>
  <si>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</si>
  <si>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</si>
  <si>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</si>
  <si>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</si>
  <si>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</si>
  <si>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</si>
  <si>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</si>
  <si>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</si>
  <si>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</si>
  <si>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</si>
  <si>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</si>
  <si>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</si>
  <si>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</si>
  <si>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</si>
  <si>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</si>
  <si>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</si>
  <si>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</si>
  <si>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</si>
  <si>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</si>
  <si>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</si>
  <si>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</si>
  <si>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</si>
  <si>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</si>
  <si>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</si>
  <si>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</si>
  <si>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</si>
  <si>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</si>
  <si>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</si>
  <si>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</si>
  <si>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</si>
  <si>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</si>
  <si>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</si>
  <si>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</si>
  <si>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</si>
  <si>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</si>
  <si>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</si>
  <si>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</si>
  <si>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</si>
  <si>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</si>
  <si>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</si>
  <si>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</si>
  <si>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</si>
  <si>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</si>
  <si>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</si>
  <si>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</si>
  <si>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</si>
  <si>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</si>
  <si>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</si>
  <si>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</si>
  <si>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</si>
  <si>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</si>
  <si>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</si>
  <si>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</si>
  <si>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</si>
  <si>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</si>
  <si>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</si>
  <si>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</si>
  <si>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</si>
  <si>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</si>
  <si>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</si>
  <si>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</si>
  <si>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</si>
  <si>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</si>
  <si>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</si>
  <si>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</si>
  <si>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</si>
  <si>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</si>
  <si>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</si>
  <si>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</si>
  <si>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</si>
  <si>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</si>
  <si>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</si>
  <si>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</si>
  <si>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</si>
  <si>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</si>
  <si>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</si>
  <si>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</si>
  <si>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</si>
  <si>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</si>
  <si>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</si>
  <si>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</si>
  <si>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</si>
  <si>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</si>
  <si>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</si>
  <si>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</si>
  <si>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</si>
  <si>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</si>
  <si>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</si>
  <si>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</si>
  <si>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</si>
  <si>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</si>
  <si>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</si>
  <si>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</si>
  <si>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</si>
  <si>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</si>
  <si>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</si>
  <si>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</si>
  <si>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</si>
  <si>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</si>
  <si>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</si>
  <si>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</si>
  <si>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</si>
  <si>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</si>
  <si>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</si>
  <si>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</si>
  <si>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</si>
  <si>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</si>
  <si>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</si>
  <si>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</si>
  <si>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</si>
  <si>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</si>
  <si>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</si>
  <si>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</si>
  <si>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</si>
  <si>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</si>
  <si>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</si>
  <si>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</si>
  <si>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</si>
  <si>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</si>
  <si>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</si>
  <si>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</si>
  <si>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</si>
  <si>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</si>
  <si>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</si>
  <si>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</si>
  <si>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</si>
  <si>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</si>
  <si>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</si>
  <si>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</si>
  <si>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</si>
  <si>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</si>
  <si>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</si>
  <si>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</si>
  <si>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</si>
  <si>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</si>
  <si>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</si>
  <si>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</si>
  <si>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</si>
  <si>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</si>
  <si>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</si>
  <si>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</si>
  <si>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</si>
  <si>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</si>
  <si>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</si>
  <si>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</si>
  <si>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</si>
  <si>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</si>
  <si>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</si>
  <si>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</si>
  <si>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</si>
  <si>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</si>
  <si>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</si>
  <si>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</si>
  <si>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</si>
  <si>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</si>
  <si>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</si>
  <si>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</si>
  <si>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</si>
  <si>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</si>
  <si>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</si>
  <si>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</si>
  <si>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</si>
  <si>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</si>
  <si>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</si>
  <si>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</si>
  <si>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</si>
  <si>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</si>
  <si>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</si>
  <si>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</si>
  <si>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</si>
  <si>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</si>
  <si>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</si>
  <si>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</si>
  <si>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</si>
  <si>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</si>
  <si>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</si>
  <si>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</si>
  <si>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</si>
  <si>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</si>
  <si>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</si>
  <si>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</si>
  <si>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</si>
  <si>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</si>
  <si>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</si>
  <si>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</si>
  <si>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</si>
  <si>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</si>
  <si>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</si>
  <si>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</si>
  <si>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</si>
  <si>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</si>
  <si>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</si>
  <si>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</si>
  <si>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</si>
  <si>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</si>
  <si>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</si>
  <si>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</si>
  <si>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</si>
  <si>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</si>
  <si>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</si>
  <si>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</si>
  <si>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</si>
  <si>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</si>
  <si>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</si>
  <si>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</si>
  <si>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</si>
  <si>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</si>
  <si>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</si>
  <si>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</si>
  <si>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</si>
  <si>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</si>
  <si>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</si>
  <si>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</si>
  <si>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</si>
  <si>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</si>
  <si>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</si>
  <si>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</si>
  <si>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</si>
  <si>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</si>
  <si>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</si>
  <si>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</si>
  <si>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</si>
  <si>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</si>
  <si>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</si>
  <si>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</si>
  <si>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</si>
  <si>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</si>
  <si>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</si>
  <si>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</si>
  <si>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</si>
  <si>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</si>
  <si>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</si>
  <si>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</si>
  <si>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</si>
  <si>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</si>
  <si>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</si>
  <si>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</si>
  <si>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</si>
  <si>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</si>
  <si>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</si>
  <si>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</si>
  <si>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</si>
  <si>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</si>
  <si>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</si>
  <si>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</si>
  <si>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</si>
  <si>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</si>
  <si>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</si>
  <si>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</si>
  <si>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</si>
  <si>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</si>
  <si>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</si>
  <si>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</si>
  <si>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</si>
  <si>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</si>
  <si>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</si>
  <si>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</si>
  <si>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</si>
  <si>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</si>
  <si>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</si>
  <si>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</si>
  <si>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</si>
  <si>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</si>
  <si>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</si>
  <si>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</si>
  <si>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</si>
  <si>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</si>
  <si>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</si>
  <si>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</si>
  <si>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</si>
  <si>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</si>
  <si>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</si>
  <si>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</si>
  <si>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</si>
  <si>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</si>
  <si>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</si>
  <si>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</si>
  <si>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</si>
  <si>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</si>
  <si>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</si>
  <si>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</si>
  <si>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</si>
  <si>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</si>
  <si>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</si>
  <si>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</si>
  <si>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</si>
  <si>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</si>
  <si>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</si>
  <si>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</si>
  <si>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</si>
  <si>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</si>
  <si>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</si>
  <si>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</si>
  <si>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</si>
  <si>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</si>
  <si>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</si>
  <si>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</si>
  <si>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</si>
  <si>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</si>
  <si>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</si>
  <si>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</si>
  <si>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</si>
  <si>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</si>
  <si>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</si>
  <si>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</si>
  <si>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</si>
  <si>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</si>
  <si>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</si>
  <si>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</si>
  <si>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</si>
  <si>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</si>
  <si>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</si>
  <si>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</si>
  <si>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</si>
  <si>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</si>
  <si>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</si>
  <si>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</si>
  <si>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</si>
  <si>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</si>
  <si>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</si>
  <si>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</si>
  <si>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</si>
  <si>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</si>
  <si>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</si>
  <si>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</si>
  <si>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</si>
  <si>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</si>
  <si>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</si>
  <si>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</si>
  <si>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</si>
  <si>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</si>
  <si>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</si>
  <si>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</si>
  <si>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</si>
  <si>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</si>
  <si>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</si>
  <si>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</si>
  <si>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</si>
  <si>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</si>
  <si>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</si>
  <si>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</si>
  <si>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</si>
  <si>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</si>
  <si>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</si>
  <si>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</si>
  <si>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</si>
  <si>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</si>
  <si>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</si>
  <si>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</si>
  <si>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</si>
  <si>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</si>
  <si>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</si>
  <si>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</si>
  <si>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</si>
  <si>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</si>
  <si>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</si>
  <si>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</si>
  <si>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</si>
  <si>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</si>
  <si>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</si>
  <si>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</si>
  <si>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</si>
  <si>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</si>
  <si>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</si>
  <si>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</si>
  <si>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</si>
  <si>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</si>
  <si>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</si>
  <si>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</si>
  <si>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</si>
  <si>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</si>
  <si>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</si>
  <si>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</si>
  <si>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</si>
  <si>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</si>
  <si>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</si>
  <si>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</si>
  <si>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</si>
  <si>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</si>
  <si>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</si>
  <si>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</si>
  <si>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</si>
  <si>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</si>
  <si>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</si>
  <si>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</si>
  <si>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</si>
  <si>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</si>
  <si>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</si>
  <si>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</si>
  <si>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</si>
  <si>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</si>
  <si>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</si>
  <si>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</si>
  <si>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</si>
  <si>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</si>
  <si>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</si>
  <si>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</si>
  <si>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</si>
  <si>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</si>
  <si>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</si>
  <si>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</si>
  <si>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</si>
  <si>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</si>
  <si>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</si>
  <si>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</si>
  <si>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</si>
  <si>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</si>
  <si>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</si>
  <si>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</si>
  <si>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</si>
  <si>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</si>
  <si>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</si>
  <si>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</si>
  <si>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</si>
  <si>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</si>
  <si>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</si>
  <si>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</si>
  <si>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</si>
  <si>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</si>
  <si>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</si>
  <si>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</si>
  <si>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</si>
  <si>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</si>
  <si>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</si>
  <si>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</si>
  <si>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</si>
  <si>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</si>
  <si>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</si>
  <si>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</si>
  <si>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</si>
  <si>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</si>
  <si>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</si>
  <si>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</si>
  <si>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</si>
  <si>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</si>
  <si>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</si>
  <si>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</si>
  <si>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</si>
  <si>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</si>
  <si>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</si>
  <si>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</si>
  <si>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</si>
  <si>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</si>
  <si>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</si>
  <si>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</si>
  <si>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</si>
  <si>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</si>
  <si>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</si>
  <si>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</si>
  <si>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</si>
  <si>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</si>
  <si>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</si>
  <si>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</si>
  <si>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</si>
  <si>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</si>
  <si>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</si>
  <si>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</si>
  <si>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</si>
  <si>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</si>
  <si>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</si>
  <si>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</si>
  <si>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</si>
  <si>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</si>
  <si>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</si>
  <si>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</si>
  <si>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</si>
  <si>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</si>
  <si>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</si>
  <si>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</si>
  <si>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</si>
  <si>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</si>
  <si>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</si>
  <si>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</si>
  <si>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</si>
  <si>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</si>
  <si>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</si>
  <si>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</si>
  <si>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</si>
  <si>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</si>
  <si>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</si>
  <si>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</si>
  <si>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</si>
  <si>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</si>
  <si>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</si>
  <si>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</si>
  <si>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</si>
  <si>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</si>
  <si>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</si>
  <si>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</si>
  <si>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</si>
  <si>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</si>
  <si>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</si>
  <si>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</si>
  <si>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</si>
  <si>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</si>
  <si>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</si>
  <si>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</si>
  <si>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</si>
  <si>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</si>
  <si>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</si>
  <si>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</si>
  <si>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</si>
  <si>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</si>
  <si>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</si>
  <si>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</si>
  <si>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</si>
  <si>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</si>
  <si>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</si>
  <si>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</si>
  <si>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</si>
  <si>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</si>
  <si>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</si>
  <si>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</si>
  <si>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</si>
  <si>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</si>
  <si>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</si>
  <si>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</si>
  <si>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</si>
  <si>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</si>
  <si>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</si>
  <si>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</si>
  <si>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</si>
  <si>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</si>
  <si>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</si>
  <si>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</si>
  <si>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</si>
  <si>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</si>
  <si>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</si>
  <si>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</si>
  <si>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</si>
  <si>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</si>
  <si>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</si>
  <si>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</si>
  <si>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</si>
  <si>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</si>
  <si>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</si>
  <si>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</si>
  <si>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</si>
  <si>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</si>
  <si>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</si>
  <si>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</si>
  <si>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</si>
  <si>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</si>
  <si>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</si>
  <si>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</si>
  <si>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</si>
  <si>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</si>
  <si>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</si>
  <si>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</si>
  <si>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</si>
  <si>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</si>
  <si>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</si>
  <si>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</si>
  <si>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</si>
  <si>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</si>
  <si>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</si>
  <si>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</si>
  <si>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</si>
  <si>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</si>
  <si>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</si>
  <si>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</si>
  <si>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</si>
  <si>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</si>
  <si>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</si>
  <si>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</si>
  <si>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</si>
  <si>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</si>
  <si>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</si>
  <si>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</si>
  <si>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</si>
  <si>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</si>
  <si>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</si>
  <si>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</si>
  <si>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</si>
  <si>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</si>
  <si>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</si>
  <si>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</si>
  <si>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</si>
  <si>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</si>
  <si>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</si>
  <si>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</si>
  <si>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</si>
  <si>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</si>
  <si>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</si>
  <si>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</si>
  <si>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</si>
  <si>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</si>
  <si>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</si>
  <si>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</si>
  <si>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</si>
  <si>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</si>
  <si>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</si>
  <si>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</si>
  <si>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</si>
  <si>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</si>
  <si>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</si>
  <si>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</si>
  <si>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</si>
  <si>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</si>
  <si>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</si>
  <si>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</si>
  <si>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</si>
  <si>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</si>
  <si>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</si>
  <si>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</si>
  <si>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</si>
  <si>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</si>
  <si>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</si>
  <si>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</si>
  <si>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</si>
  <si>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</si>
  <si>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</si>
  <si>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</si>
  <si>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</si>
  <si>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</si>
  <si>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</si>
  <si>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</si>
  <si>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</si>
  <si>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</si>
  <si>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</si>
  <si>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</si>
  <si>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</si>
  <si>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</si>
  <si>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</si>
  <si>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</si>
  <si>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</si>
  <si>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</si>
  <si>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</si>
  <si>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</si>
  <si>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</si>
  <si>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</si>
  <si>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</si>
  <si>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</si>
  <si>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</si>
  <si>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</si>
  <si>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</si>
  <si>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</si>
  <si>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</si>
  <si>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</si>
  <si>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</si>
  <si>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</si>
  <si>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</si>
  <si>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</si>
  <si>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</si>
  <si>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</si>
  <si>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</si>
  <si>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</si>
  <si>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</si>
  <si>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</si>
  <si>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</si>
  <si>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</si>
  <si>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</si>
  <si>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</si>
  <si>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</si>
  <si>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</si>
  <si>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</si>
  <si>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</si>
  <si>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</si>
  <si>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</si>
  <si>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</si>
  <si>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</si>
  <si>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</si>
  <si>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</si>
  <si>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</si>
  <si>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</si>
  <si>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</si>
  <si>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</si>
  <si>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</si>
  <si>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</si>
  <si>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</si>
  <si>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</si>
  <si>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</si>
  <si>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</si>
  <si>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</si>
  <si>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</si>
  <si>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</si>
  <si>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</si>
  <si>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</si>
  <si>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</si>
  <si>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</si>
  <si>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</si>
  <si>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</si>
  <si>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</si>
  <si>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</si>
  <si>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</si>
  <si>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</si>
  <si>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</si>
  <si>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</si>
  <si>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</si>
  <si>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</si>
  <si>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</si>
  <si>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</si>
  <si>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</si>
  <si>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</si>
  <si>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</si>
  <si>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</si>
  <si>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</si>
  <si>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</si>
  <si>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</si>
  <si>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</si>
  <si>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</si>
  <si>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</si>
  <si>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</si>
  <si>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</si>
  <si>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</si>
  <si>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</si>
  <si>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</si>
  <si>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</si>
  <si>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</si>
  <si>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</si>
  <si>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</si>
  <si>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</si>
  <si>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</si>
  <si>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</si>
  <si>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</si>
  <si>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</si>
  <si>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</si>
  <si>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</si>
  <si>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</si>
  <si>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</si>
  <si>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</si>
  <si>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</si>
  <si>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</si>
  <si>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</si>
  <si>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</si>
  <si>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</si>
  <si>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</si>
  <si>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</si>
  <si>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</si>
  <si>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</si>
  <si>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</si>
  <si>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</si>
  <si>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</si>
  <si>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</si>
  <si>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</si>
  <si>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</si>
  <si>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</si>
  <si>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</si>
  <si>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</si>
  <si>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</si>
  <si>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</si>
  <si>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</si>
  <si>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</si>
  <si>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</si>
  <si>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</si>
  <si>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</si>
  <si>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</si>
  <si>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</si>
  <si>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</si>
  <si>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</si>
  <si>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</si>
  <si>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</si>
  <si>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</si>
  <si>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</si>
  <si>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</si>
  <si>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</si>
  <si>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</si>
  <si>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</si>
  <si>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</si>
  <si>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</si>
  <si>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</si>
  <si>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</si>
  <si>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</si>
  <si>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</si>
  <si>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</si>
  <si>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</si>
  <si>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</si>
  <si>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</si>
  <si>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</si>
  <si>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</si>
  <si>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</si>
  <si>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</si>
  <si>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</si>
  <si>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</si>
  <si>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</si>
  <si>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</si>
  <si>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</si>
  <si>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</si>
  <si>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</si>
  <si>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</si>
  <si>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</si>
  <si>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</si>
  <si>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</si>
  <si>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</si>
  <si>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</si>
  <si>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</si>
  <si>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</si>
  <si>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</si>
  <si>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</si>
  <si>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</si>
  <si>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</si>
  <si>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</si>
  <si>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</si>
  <si>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</si>
  <si>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</si>
  <si>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</si>
  <si>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</si>
  <si>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</si>
  <si>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</si>
  <si>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</si>
  <si>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</si>
  <si>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</si>
  <si>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</si>
  <si>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</si>
  <si>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</si>
  <si>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</si>
  <si>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</si>
  <si>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</si>
  <si>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</si>
  <si>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</si>
  <si>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</si>
  <si>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</si>
  <si>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</si>
  <si>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</si>
  <si>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</si>
  <si>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</si>
  <si>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</si>
  <si>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</si>
  <si>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</si>
  <si>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</si>
  <si>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</si>
  <si>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</si>
  <si>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</si>
  <si>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</si>
  <si>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</si>
  <si>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</si>
  <si>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</si>
  <si>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</si>
  <si>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</si>
  <si>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</si>
  <si>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</si>
  <si>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</si>
  <si>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</si>
  <si>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</si>
  <si>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</si>
  <si>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</si>
  <si>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</si>
  <si>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</si>
  <si>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</si>
  <si>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</si>
  <si>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</si>
  <si>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</si>
  <si>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</si>
  <si>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</si>
  <si>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</si>
  <si>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</si>
  <si>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</si>
  <si>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</si>
  <si>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</si>
  <si>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</si>
  <si>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</si>
  <si>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</si>
  <si>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</si>
  <si>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</si>
  <si>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</si>
  <si>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</si>
  <si>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</si>
  <si>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</si>
  <si>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</si>
  <si>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</si>
  <si>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</si>
  <si>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</si>
  <si>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</si>
  <si>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</si>
  <si>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</si>
  <si>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</si>
  <si>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</si>
  <si>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</si>
  <si>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</si>
  <si>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</si>
  <si>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</si>
  <si>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</si>
  <si>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</si>
  <si>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</si>
  <si>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</si>
  <si>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</si>
  <si>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</si>
  <si>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</si>
  <si>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</si>
  <si>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</si>
  <si>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</si>
  <si>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</si>
  <si>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</si>
  <si>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</si>
  <si>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</si>
  <si>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</si>
  <si>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</si>
  <si>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</si>
  <si>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</si>
  <si>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</si>
  <si>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</si>
  <si>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</si>
  <si>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</si>
  <si>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</si>
  <si>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</si>
  <si>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</si>
  <si>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</si>
  <si>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</si>
  <si>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</si>
  <si>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</si>
  <si>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</si>
  <si>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</si>
  <si>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</si>
  <si>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</si>
  <si>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</si>
  <si>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</si>
  <si>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</si>
  <si>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</si>
  <si>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</si>
  <si>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</si>
  <si>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</si>
  <si>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</si>
  <si>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</si>
  <si>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</si>
  <si>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</si>
  <si>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</si>
  <si>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</si>
  <si>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</si>
  <si>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</si>
  <si>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</si>
  <si>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</si>
  <si>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</si>
  <si>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</si>
  <si>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</si>
  <si>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</si>
  <si>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</si>
  <si>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</si>
  <si>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</si>
  <si>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</si>
  <si>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</si>
  <si>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</si>
  <si>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</si>
  <si>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</si>
  <si>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</si>
  <si>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</si>
  <si>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</si>
  <si>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</si>
  <si>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</si>
  <si>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</si>
  <si>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</si>
  <si>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</si>
  <si>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</si>
  <si>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</si>
  <si>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</si>
  <si>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</si>
  <si>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</si>
  <si>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</si>
  <si>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</si>
  <si>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</si>
  <si>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</si>
  <si>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</si>
  <si>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</si>
  <si>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</si>
  <si>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</si>
  <si>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</si>
  <si>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</si>
  <si>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</si>
  <si>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</si>
  <si>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</si>
  <si>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</si>
  <si>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</si>
  <si>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</si>
  <si>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</si>
  <si>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</si>
  <si>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</si>
  <si>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</si>
  <si>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</si>
  <si>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</si>
  <si>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</si>
  <si>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</si>
  <si>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</si>
  <si>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</si>
  <si>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</si>
  <si>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</si>
  <si>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</si>
  <si>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</si>
  <si>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</si>
  <si>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</si>
  <si>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</si>
  <si>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</si>
  <si>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</si>
  <si>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</si>
  <si>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</si>
  <si>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</si>
  <si>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</si>
  <si>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</si>
  <si>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</si>
  <si>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</si>
  <si>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</si>
  <si>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</si>
  <si>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</si>
  <si>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</si>
  <si>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</si>
  <si>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</si>
  <si>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</si>
  <si>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</si>
  <si>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</si>
  <si>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</si>
  <si>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</si>
  <si>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</si>
  <si>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</si>
  <si>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</si>
  <si>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</si>
  <si>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</si>
  <si>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</si>
  <si>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</si>
  <si>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</si>
  <si>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</si>
  <si>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</si>
  <si>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</si>
  <si>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</si>
  <si>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</si>
  <si>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</si>
  <si>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</si>
  <si>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</si>
  <si>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</si>
  <si>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</si>
  <si>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</si>
  <si>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</si>
  <si>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</si>
  <si>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</si>
  <si>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</si>
  <si>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</si>
  <si>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</si>
  <si>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</si>
  <si>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</si>
  <si>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</si>
  <si>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</si>
  <si>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</si>
  <si>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</si>
  <si>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</si>
  <si>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</si>
  <si>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</si>
  <si>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</si>
  <si>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</si>
  <si>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</si>
  <si>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</si>
  <si>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</si>
  <si>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</si>
  <si>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</si>
  <si>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</si>
  <si>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</si>
  <si>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</si>
  <si>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</si>
  <si>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</si>
  <si>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</si>
  <si>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</si>
  <si>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</si>
  <si>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</si>
  <si>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</si>
  <si>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</si>
  <si>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</si>
  <si>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</si>
  <si>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</si>
  <si>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</si>
  <si>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</si>
  <si>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</si>
  <si>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</si>
  <si>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</si>
  <si>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</si>
  <si>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</si>
  <si>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</si>
  <si>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</si>
  <si>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</si>
  <si>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</si>
  <si>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</si>
  <si>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</si>
  <si>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</si>
  <si>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</si>
  <si>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</si>
  <si>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</si>
  <si>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</si>
  <si>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</si>
  <si>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</si>
  <si>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</si>
  <si>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</si>
  <si>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</si>
  <si>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</si>
  <si>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</si>
  <si>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</si>
  <si>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</si>
  <si>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</si>
  <si>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</si>
  <si>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</si>
  <si>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</si>
  <si>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</si>
  <si>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</si>
  <si>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</si>
  <si>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</si>
  <si>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</si>
  <si>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</si>
  <si>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</si>
  <si>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</si>
  <si>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</si>
  <si>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</si>
  <si>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</si>
  <si>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</si>
  <si>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</si>
  <si>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</si>
  <si>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</si>
  <si>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</si>
  <si>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</si>
  <si>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</si>
  <si>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</si>
  <si>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</si>
  <si>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</si>
  <si>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</si>
  <si>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</si>
  <si>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</si>
  <si>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</si>
  <si>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</si>
  <si>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</si>
  <si>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</si>
  <si>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</si>
  <si>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</si>
  <si>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</si>
  <si>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</si>
  <si>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</si>
  <si>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</si>
  <si>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</si>
  <si>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</si>
  <si>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</si>
  <si>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</si>
  <si>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</si>
  <si>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</si>
  <si>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</si>
  <si>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</si>
  <si>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</si>
  <si>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</si>
  <si>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</si>
  <si>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</si>
  <si>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</si>
  <si>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</si>
  <si>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</si>
  <si>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</si>
  <si>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</si>
  <si>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</si>
  <si>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</si>
  <si>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</si>
  <si>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</si>
  <si>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</si>
  <si>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</si>
  <si>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</si>
  <si>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</si>
  <si>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</si>
  <si>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</si>
  <si>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</si>
  <si>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</si>
  <si>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</si>
  <si>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</si>
  <si>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</si>
  <si>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</si>
  <si>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</si>
  <si>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</si>
  <si>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</si>
  <si>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</si>
  <si>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</si>
  <si>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</si>
  <si>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</si>
  <si>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</si>
  <si>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</si>
  <si>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</si>
  <si>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</si>
  <si>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</si>
  <si>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</si>
  <si>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</si>
  <si>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</si>
  <si>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</si>
  <si>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</si>
  <si>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</si>
  <si>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</si>
  <si>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</si>
  <si>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</si>
  <si>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</si>
  <si>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</si>
  <si>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</si>
  <si>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</si>
  <si>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</si>
  <si>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</si>
  <si>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</si>
  <si>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</si>
  <si>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</si>
  <si>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</si>
  <si>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</si>
  <si>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</si>
  <si>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</si>
  <si>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</si>
  <si>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</si>
  <si>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</si>
  <si>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</si>
  <si>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</si>
  <si>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</si>
  <si>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</si>
  <si>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</si>
  <si>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</si>
  <si>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</si>
  <si>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</si>
  <si>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</si>
  <si>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</si>
  <si>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</si>
  <si>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</si>
  <si>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</si>
  <si>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</si>
  <si>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</si>
  <si>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</si>
  <si>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</si>
  <si>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</si>
  <si>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</si>
  <si>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</si>
  <si>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</si>
  <si>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</si>
  <si>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</si>
  <si>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</si>
  <si>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</si>
  <si>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</si>
  <si>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</si>
  <si>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</si>
  <si>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</si>
  <si>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</si>
  <si>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</si>
  <si>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</si>
  <si>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</si>
  <si>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</si>
  <si>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</si>
  <si>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</si>
  <si>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</si>
  <si>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</si>
  <si>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</si>
  <si>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</si>
  <si>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</si>
  <si>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</si>
  <si>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</si>
  <si>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</si>
  <si>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</si>
  <si>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</si>
  <si>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</si>
  <si>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</si>
  <si>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</si>
  <si>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</si>
  <si>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</si>
  <si>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</si>
  <si>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</si>
  <si>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</si>
  <si>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</si>
  <si>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</si>
  <si>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</si>
  <si>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</si>
  <si>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</si>
  <si>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</si>
  <si>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</si>
  <si>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</si>
  <si>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</si>
  <si>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</si>
  <si>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</si>
  <si>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</si>
  <si>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</si>
  <si>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</si>
  <si>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</si>
  <si>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</si>
  <si>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</si>
  <si>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</si>
  <si>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</si>
  <si>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</si>
  <si>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</si>
  <si>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</si>
  <si>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</si>
  <si>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</si>
  <si>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</si>
  <si>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</si>
  <si>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</si>
  <si>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</si>
  <si>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</si>
  <si>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</si>
  <si>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</si>
  <si>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</si>
  <si>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</si>
  <si>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</si>
  <si>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</si>
  <si>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</si>
  <si>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</si>
  <si>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</si>
  <si>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</si>
  <si>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</si>
  <si>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</si>
  <si>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</si>
  <si>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</si>
  <si>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</si>
  <si>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</si>
  <si>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</si>
  <si>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</si>
  <si>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</si>
  <si>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</si>
  <si>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</si>
  <si>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</si>
  <si>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</si>
  <si>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</si>
  <si>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</si>
  <si>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</si>
  <si>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</si>
  <si>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</si>
  <si>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</si>
  <si>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</si>
  <si>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</si>
  <si>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</si>
  <si>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</si>
  <si>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</si>
  <si>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</si>
  <si>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</si>
  <si>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</si>
  <si>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</si>
  <si>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</si>
  <si>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</si>
  <si>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</si>
  <si>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</si>
  <si>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</si>
  <si>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</si>
  <si>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</si>
  <si>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</si>
  <si>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</si>
  <si>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</si>
  <si>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</si>
  <si>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</si>
  <si>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</si>
  <si>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</si>
  <si>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</si>
  <si>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</si>
  <si>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</si>
  <si>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</si>
  <si>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</si>
  <si>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</si>
  <si>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</si>
  <si>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</si>
  <si>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</si>
  <si>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</si>
  <si>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</si>
  <si>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</si>
  <si>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</si>
  <si>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</si>
  <si>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</si>
  <si>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</si>
  <si>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</si>
  <si>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</si>
  <si>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</si>
  <si>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</si>
  <si>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</si>
  <si>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</si>
  <si>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</si>
  <si>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</si>
  <si>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</si>
  <si>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</si>
  <si>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</si>
  <si>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</si>
  <si>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</si>
  <si>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</si>
  <si>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</si>
  <si>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</si>
  <si>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</si>
  <si>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</si>
  <si>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</si>
  <si>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</si>
  <si>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</si>
  <si>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</si>
  <si>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</si>
  <si>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</si>
  <si>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</si>
  <si>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</si>
  <si>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</si>
  <si>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</si>
  <si>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</si>
  <si>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</si>
  <si>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</si>
  <si>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</si>
  <si>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</si>
  <si>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</si>
  <si>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</si>
  <si>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</si>
  <si>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</si>
  <si>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</si>
  <si>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</si>
  <si>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</si>
  <si>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</si>
  <si>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</si>
  <si>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</si>
  <si>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</si>
  <si>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</si>
  <si>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</si>
  <si>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</si>
  <si>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</si>
  <si>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</si>
  <si>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</si>
  <si>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</si>
  <si>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</si>
  <si>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</si>
  <si>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</si>
  <si>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</si>
  <si>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</si>
  <si>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</si>
  <si>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</si>
  <si>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</si>
  <si>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</si>
  <si>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</si>
  <si>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</si>
  <si>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</si>
  <si>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</si>
  <si>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</si>
  <si>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</si>
  <si>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</si>
  <si>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</si>
  <si>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</si>
  <si>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</si>
  <si>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</si>
  <si>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</si>
  <si>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</si>
  <si>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</si>
  <si>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</si>
  <si>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</si>
  <si>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</si>
  <si>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</si>
  <si>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</si>
  <si>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</si>
  <si>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</si>
  <si>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</si>
  <si>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</si>
  <si>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</si>
  <si>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</si>
  <si>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</si>
  <si>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</si>
  <si>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</si>
  <si>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</si>
  <si>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</si>
  <si>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</si>
  <si>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</si>
  <si>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</si>
  <si>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</si>
  <si>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</si>
  <si>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</si>
  <si>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</si>
  <si>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</si>
  <si>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</si>
  <si>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</si>
  <si>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</si>
  <si>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</si>
  <si>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</si>
  <si>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</si>
  <si>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</si>
  <si>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</si>
  <si>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</si>
  <si>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</si>
  <si>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</si>
  <si>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</si>
  <si>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</si>
  <si>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</si>
  <si>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</si>
  <si>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</si>
  <si>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</si>
  <si>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</si>
  <si>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</si>
  <si>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</si>
  <si>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</si>
  <si>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</si>
  <si>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</si>
  <si>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</si>
  <si>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</si>
  <si>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</si>
  <si>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</si>
  <si>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</si>
  <si>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</si>
  <si>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</si>
  <si>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</si>
  <si>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</si>
  <si>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</si>
  <si>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</si>
  <si>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</si>
  <si>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</si>
  <si>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</si>
  <si>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</si>
  <si>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</si>
  <si>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</si>
  <si>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</si>
  <si>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</si>
  <si>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</si>
  <si>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</si>
  <si>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</si>
  <si>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</si>
  <si>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</si>
  <si>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</si>
  <si>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</si>
  <si>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</si>
  <si>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</si>
  <si>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</si>
  <si>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</si>
  <si>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</si>
  <si>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</si>
  <si>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</si>
  <si>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</si>
  <si>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</si>
  <si>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</si>
  <si>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</si>
  <si>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</si>
  <si>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</si>
  <si>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</si>
  <si>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</si>
  <si>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</si>
  <si>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</si>
  <si>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</si>
  <si>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</si>
  <si>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</si>
  <si>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</si>
  <si>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</si>
  <si>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</si>
  <si>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</si>
  <si>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</si>
  <si>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</si>
  <si>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</si>
  <si>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</si>
  <si>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</si>
  <si>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</si>
  <si>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</si>
  <si>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</si>
  <si>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</si>
  <si>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</si>
  <si>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</si>
  <si>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</si>
  <si>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</si>
  <si>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</si>
  <si>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</si>
  <si>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</si>
  <si>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</si>
  <si>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</si>
  <si>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</si>
  <si>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</si>
  <si>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</si>
  <si>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</si>
  <si>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</si>
  <si>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</si>
  <si>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</si>
  <si>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</si>
  <si>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</si>
  <si>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</si>
  <si>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</si>
  <si>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</si>
  <si>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</si>
  <si>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</si>
  <si>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</si>
  <si>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</si>
  <si>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</si>
  <si>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</si>
  <si>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</si>
  <si>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</si>
  <si>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</si>
  <si>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</si>
  <si>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</si>
  <si>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</si>
  <si>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</si>
  <si>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</si>
  <si>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</si>
  <si>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</si>
  <si>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</si>
  <si>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</si>
  <si>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</si>
  <si>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</si>
  <si>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</si>
  <si>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</si>
  <si>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</si>
  <si>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</si>
  <si>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</si>
  <si>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</si>
  <si>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</si>
  <si>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</si>
  <si>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</si>
  <si>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</si>
  <si>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</si>
  <si>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</si>
  <si>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</si>
  <si>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</si>
  <si>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</si>
  <si>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</si>
  <si>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</si>
  <si>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</si>
  <si>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</si>
  <si>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</si>
  <si>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</si>
  <si>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</si>
  <si>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</si>
  <si>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</si>
  <si>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</si>
  <si>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</si>
  <si>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</si>
  <si>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</si>
  <si>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</si>
  <si>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</si>
  <si>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</si>
  <si>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</si>
  <si>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</si>
  <si>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</si>
  <si>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</si>
  <si>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</si>
  <si>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</si>
  <si>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</si>
  <si>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</si>
  <si>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</si>
  <si>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</si>
  <si>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</si>
  <si>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</si>
  <si>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</si>
  <si>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</si>
  <si>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</si>
  <si>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</si>
  <si>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</si>
  <si>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</si>
  <si>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</si>
  <si>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</si>
  <si>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</si>
  <si>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</si>
  <si>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</si>
  <si>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</si>
  <si>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</si>
  <si>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</si>
  <si>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</si>
  <si>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</si>
  <si>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</si>
  <si>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</si>
  <si>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</si>
  <si>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</si>
  <si>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</si>
  <si>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</si>
  <si>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</si>
  <si>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</si>
  <si>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</si>
  <si>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</si>
  <si>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</si>
  <si>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</si>
  <si>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</si>
  <si>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</si>
  <si>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</si>
  <si>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</si>
  <si>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</si>
  <si>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</si>
  <si>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</si>
  <si>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</si>
  <si>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</si>
  <si>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</si>
  <si>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</si>
  <si>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</si>
  <si>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</si>
  <si>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</si>
  <si>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</si>
  <si>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</si>
  <si>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</si>
  <si>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</si>
  <si>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</si>
  <si>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</si>
  <si>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</si>
  <si>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</si>
  <si>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</si>
  <si>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</si>
  <si>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</si>
  <si>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</si>
  <si>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</si>
  <si>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</si>
  <si>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</si>
  <si>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</si>
  <si>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</si>
  <si>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</si>
  <si>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</si>
  <si>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</si>
  <si>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</si>
  <si>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</si>
  <si>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</si>
  <si>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</si>
  <si>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</si>
  <si>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</si>
  <si>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</si>
  <si>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</si>
  <si>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</si>
  <si>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</si>
  <si>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</si>
  <si>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</si>
  <si>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</si>
  <si>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</si>
  <si>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</si>
  <si>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</si>
  <si>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</si>
  <si>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</si>
  <si>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</si>
  <si>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</si>
  <si>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</si>
  <si>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</si>
  <si>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</si>
  <si>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</si>
  <si>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</si>
  <si>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</si>
  <si>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</si>
  <si>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</si>
  <si>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</si>
  <si>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</si>
  <si>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</si>
  <si>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</si>
  <si>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</si>
  <si>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</si>
  <si>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</si>
  <si>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</si>
  <si>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</si>
  <si>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</si>
  <si>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</si>
  <si>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</si>
  <si>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</si>
  <si>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</si>
  <si>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</si>
  <si>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</si>
  <si>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</si>
  <si>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</si>
  <si>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</si>
  <si>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</si>
  <si>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</si>
  <si>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</si>
  <si>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</si>
  <si>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</si>
  <si>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</si>
  <si>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</si>
  <si>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</si>
  <si>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</si>
  <si>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</si>
  <si>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</si>
  <si>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</si>
  <si>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</si>
  <si>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</si>
  <si>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</si>
  <si>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</si>
  <si>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</si>
  <si>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</si>
  <si>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</si>
  <si>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</si>
  <si>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</si>
  <si>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</si>
  <si>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</si>
  <si>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</si>
  <si>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</si>
  <si>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</si>
  <si>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</si>
  <si>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</si>
  <si>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</si>
  <si>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</si>
  <si>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</si>
  <si>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</si>
  <si>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</si>
  <si>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</si>
  <si>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</si>
  <si>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</si>
  <si>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</si>
  <si>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</si>
  <si>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</si>
  <si>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</si>
  <si>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</si>
  <si>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</si>
  <si>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</si>
  <si>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</si>
  <si>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</si>
  <si>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</si>
  <si>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</si>
  <si>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</si>
  <si>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</si>
  <si>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</si>
  <si>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</si>
  <si>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</si>
  <si>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</si>
  <si>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</si>
  <si>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</si>
  <si>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</si>
  <si>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</si>
  <si>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</si>
  <si>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</si>
  <si>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</si>
  <si>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</si>
  <si>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</si>
  <si>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</si>
  <si>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</si>
  <si>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</si>
  <si>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</si>
  <si>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</si>
  <si>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</si>
  <si>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</si>
  <si>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</si>
  <si>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</si>
  <si>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</si>
  <si>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</si>
  <si>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</si>
  <si>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</si>
  <si>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</si>
  <si>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</si>
  <si>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</si>
  <si>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</si>
  <si>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</si>
  <si>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</si>
  <si>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</si>
  <si>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</si>
  <si>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</si>
  <si>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</si>
  <si>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</si>
  <si>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</si>
  <si>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</si>
  <si>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</si>
  <si>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</si>
  <si>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</si>
  <si>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</si>
  <si>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</si>
  <si>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</si>
  <si>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</si>
  <si>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</si>
  <si>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</si>
  <si>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</si>
  <si>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</si>
  <si>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</si>
  <si>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</si>
  <si>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</si>
  <si>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</si>
  <si>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</si>
  <si>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</si>
  <si>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</si>
  <si>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</si>
  <si>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</si>
  <si>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</si>
  <si>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</si>
  <si>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</si>
  <si>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</si>
  <si>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</si>
  <si>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</si>
  <si>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</si>
  <si>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</si>
  <si>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</si>
  <si>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</si>
  <si>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</si>
  <si>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</si>
  <si>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</si>
  <si>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</si>
  <si>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</si>
  <si>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</si>
  <si>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</si>
  <si>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</si>
  <si>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</si>
  <si>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</si>
  <si>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</si>
  <si>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</si>
  <si>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</si>
  <si>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</si>
  <si>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</si>
  <si>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</si>
  <si>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</si>
  <si>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</si>
  <si>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</si>
  <si>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</si>
  <si>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</si>
  <si>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</si>
  <si>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</si>
  <si>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</si>
  <si>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</si>
  <si>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</si>
  <si>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</si>
  <si>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</si>
  <si>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</si>
  <si>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</si>
  <si>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</si>
  <si>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</si>
  <si>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</si>
  <si>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</si>
  <si>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</si>
  <si>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</si>
  <si>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</si>
  <si>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</si>
  <si>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</si>
  <si>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</si>
  <si>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</si>
  <si>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</si>
  <si>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</si>
  <si>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</si>
  <si>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</si>
  <si>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</si>
  <si>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</si>
  <si>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</si>
  <si>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</si>
  <si>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</si>
  <si>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</si>
  <si>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</si>
  <si>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</si>
  <si>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</si>
  <si>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</si>
  <si>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</si>
  <si>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</si>
  <si>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</si>
  <si>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</si>
  <si>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</si>
  <si>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</si>
  <si>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</si>
  <si>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</si>
  <si>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</si>
  <si>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</si>
  <si>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</si>
  <si>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</si>
  <si>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</si>
  <si>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</si>
  <si>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</si>
  <si>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</si>
  <si>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</si>
  <si>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</si>
  <si>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</si>
  <si>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</si>
  <si>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</si>
  <si>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</si>
  <si>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</si>
  <si>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</si>
  <si>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</si>
  <si>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</si>
  <si>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</si>
  <si>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</si>
  <si>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</si>
  <si>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</si>
  <si>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</si>
  <si>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</si>
  <si>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</si>
  <si>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</si>
  <si>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</si>
  <si>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</si>
  <si>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</si>
  <si>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</si>
  <si>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</si>
  <si>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</si>
  <si>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</si>
  <si>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</si>
  <si>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</si>
  <si>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</si>
  <si>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</si>
  <si>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</si>
  <si>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</si>
  <si>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</si>
  <si>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</si>
  <si>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</si>
  <si>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</si>
  <si>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</si>
  <si>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</si>
  <si>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</si>
  <si>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</si>
  <si>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</si>
  <si>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</si>
  <si>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</si>
  <si>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</si>
  <si>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</si>
  <si>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</si>
  <si>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</si>
  <si>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</si>
  <si>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</si>
  <si>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</si>
  <si>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</si>
  <si>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</si>
  <si>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</si>
  <si>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</si>
  <si>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</si>
  <si>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</si>
  <si>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</si>
  <si>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</si>
  <si>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</si>
  <si>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</si>
  <si>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</si>
  <si>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</si>
  <si>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</si>
  <si>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</si>
  <si>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</si>
  <si>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</si>
  <si>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</si>
  <si>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</si>
  <si>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</si>
  <si>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</si>
  <si>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</si>
  <si>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</si>
  <si>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</si>
  <si>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</si>
  <si>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</si>
  <si>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</si>
  <si>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</si>
  <si>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</si>
  <si>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</si>
  <si>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</si>
  <si>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</si>
  <si>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</si>
  <si>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</si>
  <si>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</si>
  <si>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</si>
  <si>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</si>
  <si>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</si>
  <si>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</si>
  <si>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</si>
  <si>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</si>
  <si>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</si>
  <si>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</si>
  <si>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</si>
  <si>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</si>
  <si>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</si>
  <si>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</si>
  <si>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</si>
  <si>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</si>
  <si>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</si>
  <si>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</si>
  <si>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</si>
  <si>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</si>
  <si>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</si>
  <si>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</si>
  <si>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</si>
  <si>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</si>
  <si>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</si>
  <si>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</si>
  <si>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</si>
  <si>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</si>
  <si>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</si>
  <si>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</si>
  <si>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</si>
  <si>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</si>
  <si>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</si>
  <si>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</si>
  <si>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</si>
  <si>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</si>
  <si>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</si>
  <si>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</si>
  <si>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</si>
  <si>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</si>
  <si>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</si>
  <si>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</si>
  <si>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</si>
  <si>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</si>
  <si>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</si>
  <si>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</si>
  <si>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</si>
  <si>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</si>
  <si>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</si>
  <si>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</si>
  <si>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</si>
  <si>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</si>
  <si>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</si>
  <si>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</si>
  <si>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</si>
  <si>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</si>
  <si>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</si>
  <si>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</si>
  <si>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</si>
  <si>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</si>
  <si>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</si>
  <si>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</si>
  <si>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</si>
  <si>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</si>
  <si>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</si>
  <si>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</si>
  <si>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</si>
  <si>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</si>
  <si>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</si>
  <si>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</si>
  <si>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</si>
  <si>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</si>
  <si>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</si>
  <si>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</si>
  <si>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</si>
  <si>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</si>
  <si>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</si>
  <si>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</si>
  <si>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</si>
  <si>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</si>
  <si>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</si>
  <si>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</si>
  <si>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</si>
  <si>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</si>
  <si>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</si>
  <si>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</si>
  <si>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</si>
  <si>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</si>
  <si>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</si>
  <si>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</si>
  <si>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</si>
  <si>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</si>
  <si>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</si>
  <si>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</si>
  <si>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</si>
  <si>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</si>
  <si>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</si>
  <si>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</si>
  <si>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</si>
  <si>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</si>
  <si>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</si>
  <si>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</si>
  <si>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</si>
  <si>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</si>
  <si>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</si>
  <si>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</si>
  <si>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</si>
  <si>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</si>
  <si>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</si>
  <si>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</si>
  <si>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</si>
  <si>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</si>
  <si>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</si>
  <si>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</si>
  <si>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</si>
  <si>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</si>
  <si>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</si>
  <si>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</si>
  <si>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</si>
  <si>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</si>
  <si>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</si>
  <si>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</si>
  <si>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</si>
  <si>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</si>
  <si>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</si>
  <si>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</si>
  <si>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</si>
  <si>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</si>
  <si>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</si>
  <si>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</si>
  <si>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</si>
  <si>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</si>
  <si>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</si>
  <si>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</si>
  <si>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</si>
  <si>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</si>
  <si>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</si>
  <si>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</si>
  <si>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</si>
  <si>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</si>
  <si>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</si>
  <si>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</si>
  <si>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</si>
  <si>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</si>
  <si>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</si>
  <si>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</si>
  <si>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</si>
  <si>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</si>
  <si>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</si>
  <si>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</si>
  <si>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</si>
  <si>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</si>
  <si>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</si>
  <si>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</si>
  <si>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</si>
  <si>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</si>
  <si>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</si>
  <si>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</si>
  <si>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</si>
  <si>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</si>
  <si>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</si>
  <si>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</si>
  <si>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</si>
  <si>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</si>
  <si>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</si>
  <si>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</si>
  <si>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</si>
  <si>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</si>
  <si>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</si>
  <si>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</si>
  <si>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</si>
  <si>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</si>
  <si>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</si>
  <si>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</si>
  <si>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</si>
  <si>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</si>
  <si>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</si>
  <si>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</si>
  <si>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</si>
  <si>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</si>
  <si>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</si>
  <si>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</si>
  <si>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</si>
  <si>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</si>
  <si>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</si>
  <si>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</si>
  <si>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</si>
  <si>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</si>
  <si>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</si>
  <si>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</si>
  <si>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</si>
  <si>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</si>
  <si>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</si>
  <si>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</si>
  <si>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</si>
  <si>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</si>
  <si>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</si>
  <si>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</si>
  <si>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</si>
  <si>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</si>
  <si>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</si>
  <si>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</si>
  <si>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</si>
  <si>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</si>
  <si>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</si>
  <si>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</si>
  <si>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</si>
  <si>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</si>
  <si>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</si>
  <si>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</si>
  <si>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</si>
  <si>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</si>
  <si>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</si>
  <si>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</si>
  <si>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</si>
  <si>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</si>
  <si>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</si>
  <si>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</si>
  <si>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</si>
  <si>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</si>
  <si>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</si>
  <si>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</si>
  <si>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</si>
  <si>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</si>
  <si>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</si>
  <si>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</si>
  <si>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</si>
  <si>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</si>
  <si>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</si>
  <si>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</si>
  <si>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</si>
  <si>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</si>
  <si>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</si>
  <si>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</si>
  <si>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</si>
  <si>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</si>
  <si>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</si>
  <si>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</si>
  <si>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</si>
  <si>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</si>
  <si>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</si>
  <si>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</si>
  <si>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</si>
  <si>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</si>
  <si>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</si>
  <si>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</si>
  <si>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</si>
  <si>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</si>
  <si>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</si>
  <si>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</si>
  <si>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</si>
  <si>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</si>
  <si>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</si>
  <si>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</si>
  <si>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</si>
  <si>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</si>
  <si>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</si>
  <si>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</si>
  <si>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</si>
  <si>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</si>
  <si>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</si>
  <si>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</si>
  <si>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</si>
  <si>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</si>
  <si>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</si>
  <si>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</si>
  <si>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</si>
  <si>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</si>
  <si>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</si>
  <si>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</si>
  <si>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</si>
  <si>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</si>
  <si>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</si>
  <si>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</si>
  <si>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</si>
  <si>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</si>
  <si>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</si>
  <si>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</si>
  <si>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</si>
  <si>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</si>
  <si>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</si>
  <si>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</si>
  <si>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</si>
  <si>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</si>
  <si>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</si>
  <si>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</si>
  <si>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</si>
  <si>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</si>
  <si>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</si>
  <si>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</si>
  <si>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</si>
  <si>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</si>
  <si>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</si>
  <si>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</si>
  <si>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</si>
  <si>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</si>
  <si>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</si>
  <si>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</si>
  <si>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</si>
  <si>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</si>
  <si>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</si>
  <si>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</si>
  <si>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</si>
  <si>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</si>
  <si>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</si>
  <si>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</si>
  <si>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</si>
  <si>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</si>
  <si>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</si>
  <si>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</si>
  <si>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</si>
  <si>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</si>
  <si>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</si>
  <si>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</si>
  <si>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</si>
  <si>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</si>
  <si>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</si>
  <si>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</si>
  <si>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</si>
  <si>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</si>
  <si>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</si>
  <si>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</si>
  <si>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</si>
  <si>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</si>
  <si>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</si>
  <si>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</si>
  <si>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</si>
  <si>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</si>
  <si>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</si>
  <si>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</si>
  <si>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</si>
  <si>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</si>
  <si>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</si>
  <si>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</si>
  <si>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</si>
  <si>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</si>
  <si>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</si>
  <si>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</si>
  <si>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</si>
  <si>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</si>
  <si>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</si>
  <si>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</si>
  <si>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</si>
  <si>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</si>
  <si>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</si>
  <si>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</si>
  <si>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</si>
  <si>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</si>
  <si>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</si>
  <si>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</si>
  <si>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</si>
  <si>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</si>
  <si>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</si>
  <si>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</si>
  <si>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</si>
  <si>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</si>
  <si>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</si>
  <si>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</si>
  <si>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</si>
  <si>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</si>
  <si>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</si>
  <si>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</si>
  <si>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</si>
  <si>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</si>
  <si>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</si>
  <si>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</si>
  <si>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</si>
  <si>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</si>
  <si>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</si>
  <si>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</si>
  <si>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</si>
  <si>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</si>
  <si>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</si>
  <si>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</si>
  <si>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</si>
  <si>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</si>
  <si>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</si>
  <si>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</si>
  <si>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</si>
  <si>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</si>
  <si>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</si>
  <si>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</si>
  <si>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</si>
  <si>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</si>
  <si>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</si>
  <si>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</si>
  <si>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</si>
  <si>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</si>
  <si>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</si>
  <si>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</si>
  <si>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</si>
  <si>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</si>
  <si>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</si>
  <si>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</si>
  <si>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</si>
  <si>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</si>
  <si>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</si>
  <si>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</si>
  <si>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</si>
  <si>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</si>
  <si>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</si>
  <si>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</si>
  <si>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</si>
  <si>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</si>
  <si>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</si>
  <si>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</si>
  <si>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</si>
  <si>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</si>
  <si>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</si>
  <si>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</si>
  <si>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</si>
  <si>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</si>
  <si>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</si>
  <si>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</si>
  <si>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</si>
  <si>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</si>
  <si>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</si>
  <si>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</si>
  <si>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</si>
  <si>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</si>
  <si>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</si>
  <si>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</si>
  <si>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</si>
  <si>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</si>
  <si>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</si>
  <si>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</si>
  <si>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</si>
  <si>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</si>
  <si>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</si>
  <si>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</si>
  <si>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</si>
  <si>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</si>
  <si>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</si>
  <si>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</si>
  <si>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</si>
  <si>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</si>
  <si>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</si>
  <si>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</si>
  <si>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</si>
  <si>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</si>
  <si>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</si>
  <si>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</si>
  <si>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</si>
  <si>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</si>
  <si>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</si>
  <si>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</si>
  <si>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</si>
  <si>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</si>
  <si>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</si>
  <si>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</si>
  <si>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</si>
  <si>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</si>
  <si>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</si>
  <si>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</si>
  <si>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</si>
  <si>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</si>
  <si>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</si>
  <si>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</si>
  <si>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</si>
  <si>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</si>
  <si>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</si>
  <si>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</si>
  <si>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</si>
  <si>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</si>
  <si>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</si>
  <si>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</si>
  <si>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</si>
  <si>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</si>
  <si>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</si>
  <si>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</si>
  <si>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</si>
  <si>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</si>
  <si>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</si>
  <si>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</si>
  <si>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</si>
  <si>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</si>
  <si>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</si>
  <si>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</si>
  <si>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</si>
  <si>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</si>
  <si>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</si>
  <si>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</si>
  <si>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</si>
  <si>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</si>
  <si>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</si>
  <si>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</si>
  <si>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</si>
  <si>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</si>
  <si>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</si>
  <si>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</si>
  <si>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</si>
  <si>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</si>
  <si>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</si>
  <si>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</si>
  <si>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</si>
  <si>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</si>
  <si>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</si>
  <si>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</si>
  <si>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</si>
  <si>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</si>
  <si>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</si>
  <si>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</si>
  <si>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</si>
  <si>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</si>
  <si>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</si>
  <si>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</si>
  <si>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</si>
  <si>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</si>
  <si>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</si>
  <si>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</si>
  <si>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</si>
  <si>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</si>
  <si>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</si>
  <si>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</si>
  <si>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</si>
  <si>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</si>
  <si>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</si>
  <si>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</si>
  <si>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</si>
  <si>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</si>
  <si>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</si>
  <si>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</si>
  <si>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</si>
  <si>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</si>
  <si>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</si>
  <si>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</si>
  <si>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</si>
  <si>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</si>
  <si>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</si>
  <si>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</si>
  <si>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</si>
  <si>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</si>
  <si>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</si>
  <si>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</si>
  <si>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</si>
  <si>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</si>
  <si>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</si>
  <si>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</si>
  <si>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</si>
  <si>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</si>
  <si>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</si>
  <si>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</si>
  <si>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</si>
  <si>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</si>
  <si>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</si>
  <si>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</si>
  <si>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</si>
  <si>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</si>
  <si>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</si>
  <si>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</si>
  <si>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</si>
  <si>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</si>
  <si>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</si>
  <si>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</si>
  <si>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</si>
  <si>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</si>
  <si>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</si>
  <si>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</si>
  <si>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</si>
  <si>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</si>
  <si>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</si>
  <si>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</si>
  <si>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</si>
  <si>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</si>
  <si>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</si>
  <si>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</si>
  <si>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</si>
  <si>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</si>
  <si>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</si>
  <si>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</si>
  <si>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</si>
  <si>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</si>
  <si>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</si>
  <si>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</si>
  <si>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</si>
  <si>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</si>
  <si>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</si>
  <si>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</si>
  <si>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</si>
  <si>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</si>
  <si>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</si>
  <si>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</si>
  <si>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</si>
  <si>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</si>
  <si>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</si>
  <si>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</si>
  <si>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</si>
  <si>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</si>
  <si>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</si>
  <si>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</si>
  <si>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</si>
  <si>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</si>
  <si>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</si>
  <si>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</si>
  <si>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</si>
  <si>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</si>
  <si>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</si>
  <si>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</si>
  <si>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</si>
  <si>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</si>
  <si>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</si>
  <si>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</si>
  <si>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</si>
  <si>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</si>
  <si>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</si>
  <si>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</si>
  <si>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</si>
  <si>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</si>
  <si>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</si>
  <si>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</si>
  <si>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</si>
  <si>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</si>
  <si>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</si>
  <si>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</si>
  <si>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</si>
  <si>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</si>
  <si>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</si>
  <si>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</si>
  <si>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</si>
  <si>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</si>
  <si>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</si>
  <si>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</si>
  <si>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</si>
  <si>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</si>
  <si>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</si>
  <si>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</si>
  <si>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</si>
  <si>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</si>
  <si>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</si>
  <si>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</si>
  <si>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</si>
  <si>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</si>
  <si>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</si>
  <si>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</si>
  <si>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</si>
  <si>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</si>
  <si>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</si>
  <si>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</si>
  <si>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</si>
  <si>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</si>
  <si>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</si>
  <si>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</si>
  <si>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</si>
  <si>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</si>
  <si>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</si>
  <si>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</si>
  <si>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</si>
  <si>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</si>
  <si>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</si>
  <si>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</si>
  <si>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</si>
  <si>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</si>
  <si>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</si>
  <si>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</si>
  <si>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</si>
  <si>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</si>
  <si>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</si>
  <si>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</si>
  <si>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</si>
  <si>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</si>
  <si>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</si>
  <si>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</si>
  <si>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</si>
  <si>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</si>
  <si>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</si>
  <si>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</si>
  <si>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</si>
  <si>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</si>
  <si>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</si>
  <si>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</si>
  <si>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</si>
  <si>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</si>
  <si>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</si>
  <si>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</si>
  <si>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</si>
  <si>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</si>
  <si>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</si>
  <si>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</si>
  <si>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</si>
  <si>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</si>
  <si>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</si>
  <si>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</si>
  <si>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</si>
  <si>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</si>
  <si>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</si>
  <si>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</si>
  <si>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</si>
  <si>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</si>
  <si>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</si>
  <si>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</si>
  <si>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</si>
  <si>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</si>
  <si>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</si>
  <si>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</si>
  <si>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</si>
  <si>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</si>
  <si>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</si>
  <si>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</si>
  <si>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</si>
  <si>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</si>
  <si>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</si>
  <si>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</si>
  <si>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</si>
  <si>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</si>
  <si>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</si>
  <si>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</si>
  <si>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</si>
  <si>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</si>
  <si>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</si>
  <si>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</si>
  <si>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</si>
  <si>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</si>
  <si>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</si>
  <si>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</si>
  <si>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</si>
  <si>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</si>
  <si>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</si>
  <si>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</si>
  <si>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</si>
  <si>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</si>
  <si>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</si>
  <si>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</si>
  <si>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</si>
  <si>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</si>
  <si>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</si>
  <si>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</si>
  <si>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</si>
  <si>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</si>
  <si>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</si>
  <si>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</si>
  <si>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</si>
  <si>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</si>
  <si>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</si>
  <si>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</si>
  <si>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</si>
  <si>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</si>
  <si>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</si>
  <si>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</si>
  <si>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</si>
  <si>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</si>
  <si>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</si>
  <si>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</si>
  <si>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</si>
  <si>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</si>
  <si>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</si>
  <si>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</si>
  <si>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</si>
  <si>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</si>
  <si>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</si>
  <si>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</si>
  <si>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</si>
  <si>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</si>
  <si>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</si>
  <si>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</si>
  <si>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</si>
  <si>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</si>
  <si>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</si>
  <si>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</si>
  <si>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</si>
  <si>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</si>
  <si>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</si>
  <si>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</si>
  <si>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</si>
  <si>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</si>
  <si>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</si>
  <si>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</si>
  <si>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</si>
  <si>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</si>
  <si>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</si>
  <si>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</si>
  <si>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</si>
  <si>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</si>
  <si>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</si>
  <si>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</si>
  <si>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</si>
  <si>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</si>
  <si>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</si>
  <si>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</si>
  <si>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</si>
  <si>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</si>
  <si>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</si>
  <si>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</si>
  <si>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</si>
  <si>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</si>
  <si>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</si>
  <si>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</si>
  <si>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</si>
  <si>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</si>
  <si>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</si>
  <si>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</si>
  <si>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</si>
  <si>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</si>
  <si>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</si>
  <si>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</si>
  <si>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</si>
  <si>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</si>
  <si>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</si>
  <si>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</si>
  <si>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</si>
  <si>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</si>
  <si>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</si>
  <si>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</si>
  <si>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</si>
  <si>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</si>
  <si>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</si>
  <si>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</si>
  <si>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</si>
  <si>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</si>
  <si>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</si>
  <si>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</si>
  <si>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</si>
  <si>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</si>
  <si>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</si>
  <si>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</si>
  <si>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</si>
  <si>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</si>
  <si>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</si>
  <si>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</si>
  <si>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</si>
  <si>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</si>
  <si>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</si>
  <si>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</si>
  <si>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</si>
  <si>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</si>
  <si>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</si>
  <si>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</si>
  <si>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</si>
  <si>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</si>
  <si>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</si>
  <si>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</si>
  <si>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</si>
  <si>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</si>
  <si>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</si>
  <si>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</si>
  <si>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</si>
  <si>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</si>
  <si>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</si>
  <si>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</si>
  <si>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</si>
  <si>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</si>
  <si>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</si>
  <si>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</si>
  <si>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</si>
  <si>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</si>
  <si>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</si>
  <si>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</si>
  <si>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</si>
  <si>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</si>
  <si>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</si>
  <si>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</si>
  <si>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</si>
  <si>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</si>
  <si>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</si>
  <si>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</si>
  <si>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</si>
  <si>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</si>
  <si>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</si>
  <si>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</si>
  <si>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</si>
  <si>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</si>
  <si>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</si>
  <si>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</si>
  <si>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</si>
  <si>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</si>
  <si>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</si>
  <si>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</si>
  <si>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</si>
  <si>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</si>
  <si>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</si>
  <si>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</si>
  <si>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</si>
  <si>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</si>
  <si>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</si>
  <si>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</si>
  <si>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</si>
  <si>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</si>
  <si>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</si>
  <si>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</si>
  <si>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</si>
  <si>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</si>
  <si>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</si>
  <si>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</si>
  <si>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</si>
  <si>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</si>
  <si>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</si>
  <si>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</si>
  <si>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</si>
  <si>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</si>
  <si>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</si>
  <si>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</si>
  <si>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</si>
  <si>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</si>
  <si>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</si>
  <si>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</si>
  <si>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</si>
  <si>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</si>
  <si>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</si>
  <si>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</si>
  <si>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</si>
  <si>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</si>
  <si>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</si>
  <si>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</si>
  <si>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</si>
  <si>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</si>
  <si>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</si>
  <si>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</si>
  <si>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</si>
  <si>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</si>
  <si>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</si>
  <si>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</si>
  <si>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</si>
  <si>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</si>
  <si>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</si>
  <si>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</si>
  <si>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</si>
  <si>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</si>
  <si>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</si>
  <si>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</si>
  <si>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</si>
  <si>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</si>
  <si>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</si>
  <si>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</si>
  <si>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</si>
  <si>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</si>
  <si>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</si>
  <si>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</si>
  <si>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</si>
  <si>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</si>
  <si>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</si>
  <si>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</si>
  <si>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</si>
  <si>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</si>
  <si>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</si>
  <si>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</si>
  <si>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</si>
  <si>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</si>
  <si>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</si>
  <si>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</si>
  <si>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</si>
  <si>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</si>
  <si>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</si>
  <si>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</si>
  <si>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</si>
  <si>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</si>
  <si>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</si>
  <si>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</si>
  <si>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</si>
  <si>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</si>
  <si>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</si>
  <si>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</si>
  <si>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</si>
  <si>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</si>
  <si>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</si>
  <si>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</si>
  <si>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</si>
  <si>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</si>
  <si>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</si>
  <si>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</si>
  <si>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</si>
  <si>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</si>
  <si>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</si>
  <si>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</si>
  <si>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</si>
  <si>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</si>
  <si>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</si>
  <si>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</si>
  <si>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</si>
  <si>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</si>
  <si>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</si>
  <si>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</si>
  <si>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</si>
  <si>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</si>
  <si>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</si>
  <si>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</si>
  <si>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</si>
  <si>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</si>
  <si>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</si>
  <si>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</si>
  <si>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</si>
  <si>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</si>
  <si>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</si>
  <si>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</si>
  <si>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</si>
  <si>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</si>
  <si>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</si>
  <si>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</si>
  <si>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</si>
  <si>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</si>
  <si>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</si>
  <si>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</si>
  <si>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</si>
  <si>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</si>
  <si>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</si>
  <si>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</si>
  <si>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</si>
  <si>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</si>
  <si>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</si>
  <si>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</si>
  <si>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</si>
  <si>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</si>
  <si>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</si>
  <si>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</si>
  <si>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</si>
  <si>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</si>
  <si>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</si>
  <si>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</si>
  <si>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</si>
  <si>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</si>
  <si>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</si>
  <si>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</si>
  <si>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</si>
  <si>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</si>
  <si>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</si>
  <si>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</si>
  <si>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</si>
  <si>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</si>
  <si>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</si>
  <si>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</si>
  <si>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</si>
  <si>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</si>
  <si>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</si>
  <si>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</si>
  <si>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</si>
  <si>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</si>
  <si>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</si>
  <si>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</si>
  <si>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</si>
  <si>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</si>
  <si>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</si>
  <si>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</si>
  <si>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</si>
  <si>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</si>
  <si>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</si>
  <si>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</si>
  <si>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</si>
  <si>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</si>
  <si>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</si>
  <si>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</si>
  <si>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</si>
  <si>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</si>
  <si>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</si>
  <si>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</si>
  <si>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</si>
  <si>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</si>
  <si>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</si>
  <si>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</si>
  <si>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</si>
  <si>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</si>
  <si>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</si>
  <si>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</si>
  <si>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</si>
  <si>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</si>
  <si>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</si>
  <si>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</si>
  <si>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</si>
  <si>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</si>
  <si>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</si>
  <si>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</si>
  <si>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</si>
  <si>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</si>
  <si>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</si>
  <si>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</si>
  <si>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</si>
  <si>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</si>
  <si>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</si>
  <si>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</si>
  <si>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</si>
  <si>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</si>
  <si>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</si>
  <si>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</si>
  <si>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</si>
  <si>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</si>
  <si>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</si>
  <si>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</si>
  <si>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</si>
  <si>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</si>
  <si>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</si>
  <si>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</si>
  <si>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</si>
  <si>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</si>
  <si>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</si>
  <si>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</si>
  <si>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</si>
  <si>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</si>
  <si>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</si>
  <si>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</si>
  <si>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</si>
  <si>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</si>
  <si>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</si>
  <si>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</si>
  <si>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</si>
  <si>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</si>
  <si>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</si>
  <si>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</si>
  <si>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</si>
  <si>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</si>
  <si>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</si>
  <si>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</si>
  <si>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</si>
  <si>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</si>
  <si>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</si>
  <si>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</si>
  <si>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</si>
  <si>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</si>
  <si>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</si>
  <si>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</si>
  <si>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</si>
  <si>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</si>
  <si>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</si>
  <si>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</si>
  <si>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</si>
  <si>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</si>
  <si>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</si>
  <si>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</si>
  <si>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</si>
  <si>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</si>
  <si>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</si>
  <si>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</si>
  <si>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</si>
  <si>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</si>
  <si>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</si>
  <si>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</si>
  <si>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</si>
  <si>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</si>
  <si>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</si>
  <si>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</si>
  <si>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</si>
  <si>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</si>
  <si>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</si>
  <si>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</si>
  <si>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</si>
  <si>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</si>
  <si>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</si>
  <si>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</si>
  <si>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</si>
  <si>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</si>
  <si>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</si>
  <si>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</si>
  <si>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</si>
  <si>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</si>
  <si>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</si>
  <si>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</si>
  <si>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</si>
  <si>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</si>
  <si>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</si>
  <si>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</si>
  <si>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</si>
  <si>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</si>
  <si>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</si>
  <si>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</si>
  <si>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</si>
  <si>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</si>
  <si>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</si>
  <si>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</si>
  <si>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</si>
  <si>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</si>
  <si>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</si>
  <si>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</si>
  <si>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</si>
  <si>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</si>
  <si>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</si>
  <si>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</si>
  <si>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</si>
  <si>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</si>
  <si>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</si>
  <si>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</si>
  <si>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</si>
  <si>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</si>
  <si>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</si>
  <si>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</si>
  <si>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</si>
  <si>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</si>
  <si>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</si>
  <si>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</si>
  <si>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</si>
  <si>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</si>
  <si>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</si>
  <si>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</si>
  <si>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</si>
  <si>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</si>
  <si>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</si>
  <si>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</si>
  <si>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</si>
  <si>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</si>
  <si>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</si>
  <si>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</si>
  <si>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</si>
  <si>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</si>
  <si>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</si>
  <si>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</si>
  <si>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</si>
  <si>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</si>
  <si>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</si>
  <si>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</si>
  <si>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</si>
  <si>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</si>
  <si>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</si>
  <si>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</si>
  <si>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</si>
  <si>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</si>
  <si>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</si>
  <si>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</si>
  <si>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</si>
  <si>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</si>
  <si>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</si>
  <si>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</si>
  <si>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</si>
  <si>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</si>
  <si>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</si>
  <si>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</si>
  <si>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</si>
  <si>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</si>
  <si>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</si>
  <si>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</si>
  <si>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</si>
  <si>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</si>
  <si>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</si>
  <si>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</si>
  <si>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</si>
  <si>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</si>
  <si>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</si>
  <si>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</si>
  <si>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</si>
  <si>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</si>
  <si>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</si>
  <si>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</si>
  <si>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</si>
  <si>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</si>
  <si>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</si>
  <si>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</si>
  <si>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</si>
  <si>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</si>
  <si>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</si>
  <si>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</si>
  <si>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</si>
  <si>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</si>
  <si>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</si>
  <si>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</si>
  <si>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</si>
  <si>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</si>
  <si>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</si>
  <si>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</si>
  <si>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</si>
  <si>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</si>
  <si>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</si>
  <si>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</si>
  <si>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</si>
  <si>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</si>
  <si>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</si>
  <si>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</si>
  <si>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</si>
  <si>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</si>
  <si>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</si>
  <si>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</si>
  <si>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</si>
  <si>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</si>
  <si>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</si>
  <si>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</si>
  <si>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</si>
  <si>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</si>
  <si>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</si>
  <si>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</si>
  <si>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</si>
  <si>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</si>
  <si>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</si>
  <si>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</si>
  <si>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</si>
  <si>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</si>
  <si>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</si>
  <si>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</si>
  <si>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</si>
  <si>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</si>
  <si>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</si>
  <si>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</si>
  <si>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</si>
  <si>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</si>
  <si>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</si>
  <si>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</si>
  <si>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</si>
  <si>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</si>
  <si>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</si>
  <si>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</si>
  <si>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</si>
  <si>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</si>
  <si>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</si>
  <si>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</si>
  <si>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</si>
  <si>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</si>
  <si>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</si>
  <si>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</si>
  <si>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</si>
  <si>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</si>
  <si>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</si>
  <si>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</si>
  <si>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</si>
  <si>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</si>
  <si>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</si>
  <si>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</si>
  <si>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</si>
  <si>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</si>
  <si>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</si>
  <si>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</si>
  <si>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</si>
  <si>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</si>
  <si>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</si>
  <si>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</si>
  <si>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</si>
  <si>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</si>
  <si>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</si>
  <si>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</si>
  <si>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</si>
  <si>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</si>
  <si>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</si>
  <si>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</si>
  <si>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</si>
  <si>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</si>
  <si>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</si>
  <si>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</si>
  <si>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</si>
  <si>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</si>
  <si>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</si>
  <si>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</si>
  <si>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</si>
  <si>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</si>
  <si>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</si>
  <si>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</si>
  <si>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</si>
  <si>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</si>
  <si>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</si>
  <si>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</si>
  <si>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</si>
  <si>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</si>
  <si>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</si>
  <si>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</si>
  <si>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</si>
  <si>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</si>
  <si>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</si>
  <si>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</si>
  <si>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</si>
  <si>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</si>
  <si>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</si>
  <si>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</si>
  <si>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</si>
  <si>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</si>
  <si>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</si>
  <si>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</si>
  <si>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</si>
  <si>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</si>
  <si>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</si>
  <si>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</si>
  <si>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</si>
  <si>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</si>
  <si>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</si>
  <si>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</si>
  <si>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</si>
  <si>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</si>
  <si>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</si>
  <si>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</si>
  <si>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</si>
  <si>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</si>
  <si>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</si>
  <si>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</si>
  <si>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</si>
  <si>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</si>
  <si>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</si>
  <si>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</si>
  <si>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</si>
  <si>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</si>
  <si>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</si>
  <si>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</si>
  <si>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</si>
  <si>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</si>
  <si>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</si>
  <si>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</si>
  <si>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</si>
  <si>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</si>
  <si>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</si>
  <si>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</si>
  <si>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</si>
  <si>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</si>
  <si>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</si>
  <si>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</si>
  <si>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</si>
  <si>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</si>
  <si>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</si>
  <si>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</si>
  <si>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</si>
  <si>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</si>
  <si>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</si>
  <si>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</si>
  <si>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</si>
  <si>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</si>
  <si>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</si>
  <si>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</si>
  <si>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</si>
  <si>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</si>
  <si>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</si>
  <si>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</si>
  <si>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</si>
  <si>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</si>
  <si>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</si>
  <si>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</si>
  <si>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</si>
  <si>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</si>
  <si>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</si>
  <si>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</si>
  <si>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</si>
  <si>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</si>
  <si>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</si>
  <si>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</si>
  <si>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</si>
  <si>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</si>
  <si>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</si>
  <si>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</si>
  <si>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</si>
  <si>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</si>
  <si>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</si>
  <si>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</si>
  <si>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</si>
  <si>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</si>
  <si>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</si>
  <si>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</si>
  <si>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</si>
  <si>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</si>
  <si>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</si>
  <si>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</si>
  <si>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</si>
  <si>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</si>
  <si>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</si>
  <si>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</si>
  <si>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</si>
  <si>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</si>
  <si>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</si>
  <si>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</si>
  <si>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</si>
  <si>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</si>
  <si>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</si>
  <si>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</si>
  <si>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</si>
  <si>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</si>
  <si>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</si>
  <si>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</si>
  <si>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</si>
  <si>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</si>
  <si>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</si>
  <si>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</si>
  <si>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</si>
  <si>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</si>
  <si>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</si>
  <si>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</si>
  <si>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</si>
  <si>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</si>
  <si>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</si>
  <si>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</si>
  <si>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</si>
  <si>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</si>
  <si>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</si>
  <si>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</si>
  <si>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</si>
  <si>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</si>
  <si>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</si>
  <si>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</si>
  <si>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</si>
  <si>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</si>
  <si>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</si>
  <si>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</si>
  <si>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</si>
  <si>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</si>
  <si>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</si>
  <si>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</si>
  <si>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</si>
  <si>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</si>
  <si>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</si>
  <si>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</si>
  <si>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</si>
  <si>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</si>
  <si>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</si>
  <si>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</si>
  <si>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</si>
  <si>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</si>
  <si>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</si>
  <si>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</si>
  <si>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</si>
  <si>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</si>
  <si>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</si>
  <si>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</si>
  <si>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</si>
  <si>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</si>
  <si>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</si>
  <si>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</si>
  <si>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</si>
  <si>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</si>
  <si>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</si>
  <si>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</si>
  <si>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</si>
  <si>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</si>
  <si>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</si>
  <si>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</si>
  <si>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</si>
  <si>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</si>
  <si>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</si>
  <si>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</si>
  <si>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</si>
  <si>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</si>
  <si>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</si>
  <si>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</si>
  <si>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</si>
  <si>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</si>
  <si>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</si>
  <si>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</si>
  <si>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</si>
  <si>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</si>
  <si>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</si>
  <si>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</si>
  <si>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</si>
  <si>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</si>
  <si>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</si>
  <si>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</si>
  <si>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</si>
  <si>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</si>
  <si>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</si>
  <si>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</si>
  <si>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</si>
  <si>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</si>
  <si>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</si>
  <si>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</si>
  <si>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</si>
  <si>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</si>
  <si>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</si>
  <si>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</si>
  <si>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</si>
  <si>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</si>
  <si>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</si>
  <si>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</si>
  <si>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</si>
  <si>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</si>
  <si>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</si>
  <si>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</si>
  <si>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</si>
  <si>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</si>
  <si>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</si>
  <si>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</si>
  <si>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</si>
  <si>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</si>
  <si>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</si>
  <si>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</si>
  <si>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</si>
  <si>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</si>
  <si>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</si>
  <si>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</si>
  <si>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</si>
  <si>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</si>
  <si>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</si>
  <si>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</si>
  <si>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</si>
  <si>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</si>
  <si>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</si>
  <si>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</si>
  <si>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</si>
  <si>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</si>
  <si>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</si>
  <si>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</si>
  <si>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</si>
  <si>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</si>
  <si>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</si>
  <si>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</si>
  <si>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</si>
  <si>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</si>
  <si>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</si>
  <si>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</si>
  <si>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</si>
  <si>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</si>
  <si>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</si>
  <si>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</si>
  <si>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</si>
  <si>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</si>
  <si>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</si>
  <si>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</si>
  <si>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</si>
  <si>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</si>
  <si>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</si>
  <si>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</si>
  <si>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</si>
  <si>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</si>
  <si>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</si>
  <si>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</si>
  <si>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</si>
  <si>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</si>
  <si>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</si>
  <si>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</si>
  <si>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</si>
  <si>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</si>
  <si>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</si>
  <si>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</si>
  <si>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</si>
  <si>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</si>
  <si>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</si>
  <si>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</si>
  <si>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</si>
  <si>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</si>
  <si>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</si>
  <si>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</si>
  <si>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</si>
  <si>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</si>
  <si>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</si>
  <si>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</si>
  <si>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</si>
  <si>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</si>
  <si>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</si>
  <si>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</si>
  <si>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</si>
  <si>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</si>
  <si>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</si>
  <si>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</si>
  <si>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</si>
  <si>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</si>
  <si>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</si>
  <si>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</si>
  <si>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</si>
  <si>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</si>
  <si>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</si>
  <si>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</si>
  <si>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</si>
  <si>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</si>
  <si>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</si>
  <si>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</si>
  <si>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</si>
  <si>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</si>
  <si>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</si>
  <si>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</si>
  <si>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</si>
  <si>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</si>
  <si>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</si>
  <si>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</si>
  <si>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</si>
  <si>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</si>
  <si>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</si>
  <si>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</si>
  <si>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</si>
  <si>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</si>
  <si>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</si>
  <si>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</si>
  <si>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</si>
  <si>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</si>
  <si>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</si>
  <si>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</si>
  <si>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</si>
  <si>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</si>
  <si>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</si>
  <si>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</si>
  <si>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</si>
  <si>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</si>
  <si>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</si>
  <si>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</si>
  <si>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</si>
  <si>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</si>
  <si>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</si>
  <si>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</si>
  <si>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</si>
  <si>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</si>
  <si>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</si>
  <si>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</si>
  <si>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</si>
  <si>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</si>
  <si>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</si>
  <si>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</si>
  <si>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</si>
  <si>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</si>
  <si>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</si>
  <si>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</si>
  <si>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</si>
  <si>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</si>
  <si>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</si>
  <si>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</si>
  <si>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</si>
  <si>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</si>
  <si>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</si>
  <si>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</si>
  <si>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</si>
  <si>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</si>
  <si>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</si>
  <si>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</si>
  <si>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</si>
  <si>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</si>
  <si>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</si>
  <si>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</si>
  <si>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</si>
  <si>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</si>
  <si>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</si>
  <si>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</si>
  <si>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</si>
  <si>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</si>
  <si>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</si>
  <si>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</si>
  <si>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</si>
  <si>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</si>
  <si>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</si>
  <si>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</si>
  <si>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</si>
  <si>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</si>
  <si>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</si>
  <si>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</si>
  <si>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</si>
  <si>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</si>
  <si>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</si>
  <si>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</si>
  <si>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</si>
  <si>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</si>
  <si>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</si>
  <si>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</si>
  <si>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</si>
  <si>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</si>
  <si>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</si>
  <si>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</si>
  <si>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</si>
  <si>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</si>
  <si>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</si>
  <si>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</si>
  <si>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</si>
  <si>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</si>
  <si>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</si>
  <si>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</si>
  <si>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</si>
  <si>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</si>
  <si>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</si>
  <si>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</si>
  <si>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</si>
  <si>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</si>
  <si>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</si>
  <si>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</si>
  <si>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</si>
  <si>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</si>
  <si>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</si>
  <si>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</si>
  <si>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</si>
  <si>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</si>
  <si>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</si>
  <si>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</si>
  <si>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</si>
  <si>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</si>
  <si>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</si>
  <si>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</si>
  <si>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</si>
  <si>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</si>
  <si>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</si>
  <si>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</si>
  <si>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</si>
  <si>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</si>
  <si>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</si>
  <si>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</si>
  <si>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</si>
  <si>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</si>
  <si>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</si>
  <si>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</si>
  <si>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</si>
  <si>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</si>
  <si>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</si>
  <si>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</si>
  <si>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</si>
  <si>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</si>
  <si>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</si>
  <si>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</si>
  <si>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</si>
  <si>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</si>
  <si>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</si>
  <si>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</si>
  <si>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</si>
  <si>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</si>
  <si>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</si>
  <si>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</si>
  <si>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</si>
  <si>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</si>
  <si>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</si>
  <si>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</si>
  <si>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</si>
  <si>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</si>
  <si>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</si>
  <si>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</si>
  <si>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</si>
  <si>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</si>
  <si>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</si>
  <si>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</si>
  <si>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</si>
  <si>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</si>
  <si>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</si>
  <si>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</si>
  <si>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</si>
  <si>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</si>
  <si>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</si>
  <si>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</si>
  <si>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</si>
  <si>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</si>
  <si>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</si>
  <si>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</si>
  <si>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</si>
  <si>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</si>
  <si>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</si>
  <si>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</si>
  <si>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</si>
  <si>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</si>
  <si>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</si>
  <si>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</si>
  <si>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</si>
  <si>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</si>
  <si>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</si>
  <si>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</si>
  <si>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</si>
  <si>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</si>
  <si>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</si>
  <si>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</si>
  <si>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</si>
  <si>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</si>
  <si>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</si>
  <si>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</si>
  <si>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</si>
  <si>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</si>
  <si>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</si>
  <si>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</si>
  <si>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</si>
  <si>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</si>
  <si>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</si>
  <si>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</si>
  <si>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</si>
  <si>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</si>
  <si>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</si>
  <si>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</si>
  <si>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</si>
  <si>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</si>
  <si>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</si>
  <si>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</si>
  <si>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</si>
  <si>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</si>
  <si>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</si>
  <si>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</si>
  <si>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</si>
  <si>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</si>
  <si>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</si>
  <si>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</si>
  <si>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</si>
  <si>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</si>
  <si>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</si>
  <si>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</si>
  <si>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</si>
  <si>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</si>
  <si>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</si>
  <si>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</si>
  <si>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</si>
  <si>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</si>
  <si>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</si>
  <si>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</si>
  <si>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</si>
  <si>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</si>
  <si>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</si>
  <si>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</si>
  <si>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</si>
  <si>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</si>
  <si>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</si>
  <si>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</si>
  <si>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</si>
  <si>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</si>
  <si>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</si>
  <si>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</si>
  <si>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</si>
  <si>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</si>
  <si>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</si>
  <si>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</si>
  <si>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</si>
  <si>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</si>
  <si>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</si>
  <si>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</si>
  <si>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</si>
  <si>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</si>
  <si>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</si>
  <si>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</si>
  <si>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</si>
  <si>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</si>
  <si>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</si>
  <si>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</si>
  <si>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</si>
  <si>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</si>
  <si>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</si>
  <si>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</si>
  <si>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</si>
  <si>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</si>
  <si>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</si>
  <si>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</si>
  <si>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</si>
  <si>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</si>
  <si>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</si>
  <si>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</si>
  <si>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</si>
  <si>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</si>
  <si>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</si>
  <si>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</si>
  <si>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</si>
  <si>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</si>
  <si>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</si>
  <si>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</si>
  <si>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</si>
  <si>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</si>
  <si>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</si>
  <si>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</si>
  <si>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</si>
  <si>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</si>
  <si>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</si>
  <si>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</si>
  <si>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</si>
  <si>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</si>
  <si>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</si>
  <si>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</si>
  <si>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</si>
  <si>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</si>
  <si>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</si>
  <si>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</si>
  <si>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</si>
  <si>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</si>
  <si>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</si>
  <si>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</si>
  <si>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</si>
  <si>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</si>
  <si>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</si>
  <si>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</si>
  <si>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</si>
  <si>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</si>
  <si>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</si>
  <si>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</si>
  <si>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</si>
  <si>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</si>
  <si>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</si>
  <si>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</si>
  <si>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</si>
  <si>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</si>
  <si>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</si>
  <si>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</si>
  <si>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</si>
  <si>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</si>
  <si>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</si>
  <si>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</si>
  <si>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</si>
  <si>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</si>
  <si>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</si>
  <si>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</si>
  <si>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</si>
  <si>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</si>
  <si>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</si>
  <si>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</si>
  <si>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</si>
  <si>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</si>
  <si>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</si>
  <si>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</si>
  <si>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</si>
  <si>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</si>
  <si>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</si>
  <si>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</si>
  <si>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</si>
  <si>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</si>
  <si>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</si>
  <si>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</si>
  <si>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</si>
  <si>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</si>
  <si>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</si>
  <si>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</si>
  <si>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</si>
  <si>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</si>
  <si>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</si>
  <si>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</si>
  <si>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</si>
  <si>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</si>
  <si>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</si>
  <si>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</si>
  <si>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</si>
  <si>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</si>
  <si>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</si>
  <si>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</si>
  <si>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</si>
  <si>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</si>
  <si>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</si>
  <si>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</si>
  <si>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</si>
  <si>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</si>
  <si>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</si>
  <si>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</si>
  <si>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</si>
  <si>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</si>
  <si>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</si>
  <si>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</si>
  <si>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</si>
  <si>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</si>
  <si>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</si>
  <si>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</si>
  <si>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</si>
  <si>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</si>
  <si>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</si>
  <si>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</si>
  <si>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</si>
  <si>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</si>
  <si>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</si>
  <si>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</si>
  <si>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</si>
  <si>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</si>
  <si>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</si>
  <si>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</si>
  <si>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</si>
  <si>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</si>
  <si>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</si>
  <si>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</si>
  <si>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</si>
  <si>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</si>
  <si>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</si>
  <si>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</si>
  <si>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</si>
  <si>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</si>
  <si>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</si>
  <si>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</si>
  <si>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</si>
  <si>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</si>
  <si>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</si>
  <si>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</si>
  <si>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</si>
  <si>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</si>
  <si>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</si>
  <si>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</si>
  <si>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</si>
  <si>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</si>
  <si>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</si>
  <si>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</si>
  <si>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</si>
  <si>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</si>
  <si>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</si>
  <si>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</si>
  <si>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</si>
  <si>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</si>
  <si>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</si>
  <si>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</si>
  <si>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</si>
  <si>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</si>
  <si>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</si>
  <si>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</si>
  <si>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</si>
  <si>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</si>
  <si>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</si>
  <si>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</si>
  <si>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</si>
  <si>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</si>
  <si>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</si>
  <si>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</si>
  <si>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</si>
  <si>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</si>
  <si>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</si>
  <si>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</si>
  <si>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</si>
  <si>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</si>
  <si>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</si>
  <si>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</si>
  <si>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</si>
  <si>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</si>
  <si>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</si>
  <si>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</si>
  <si>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</si>
  <si>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</si>
  <si>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</si>
  <si>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</si>
  <si>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</si>
  <si>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</si>
  <si>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</si>
  <si>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</si>
  <si>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</si>
  <si>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</si>
  <si>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</si>
  <si>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</si>
  <si>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</si>
  <si>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</si>
  <si>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</si>
  <si>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</si>
  <si>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</si>
  <si>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</si>
  <si>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</si>
  <si>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</si>
  <si>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</si>
  <si>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</si>
  <si>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</si>
  <si>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</si>
  <si>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</si>
  <si>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</si>
  <si>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</si>
  <si>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</si>
  <si>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</si>
  <si>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</si>
  <si>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</si>
  <si>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</si>
  <si>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</si>
  <si>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</si>
  <si>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</si>
  <si>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</si>
  <si>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</si>
  <si>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</si>
  <si>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</si>
  <si>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</si>
  <si>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</si>
  <si>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</si>
  <si>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</si>
  <si>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</si>
  <si>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</si>
  <si>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</si>
  <si>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</si>
  <si>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</si>
  <si>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</si>
  <si>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</si>
  <si>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</si>
  <si>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</si>
  <si>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</si>
  <si>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</si>
  <si>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</si>
  <si>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</si>
  <si>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</si>
  <si>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</si>
  <si>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</si>
  <si>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</si>
  <si>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</si>
  <si>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</si>
  <si>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</si>
  <si>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</si>
  <si>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</si>
  <si>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</si>
  <si>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</si>
  <si>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</si>
  <si>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</si>
  <si>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</si>
  <si>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</si>
  <si>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</si>
  <si>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</si>
  <si>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</si>
  <si>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</si>
  <si>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</si>
  <si>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</si>
  <si>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</si>
  <si>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</si>
  <si>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</si>
  <si>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</si>
  <si>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</si>
  <si>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</si>
  <si>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</si>
  <si>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</si>
  <si>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</si>
  <si>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</si>
  <si>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</si>
  <si>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</si>
  <si>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</si>
  <si>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</si>
  <si>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</si>
  <si>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</si>
  <si>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</si>
  <si>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</si>
  <si>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</si>
  <si>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</si>
  <si>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</si>
  <si>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</si>
  <si>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</si>
  <si>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</si>
  <si>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</si>
  <si>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</si>
  <si>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</si>
  <si>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</si>
  <si>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</si>
  <si>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</si>
  <si>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</si>
  <si>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</si>
  <si>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</si>
  <si>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</si>
  <si>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</si>
  <si>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</si>
  <si>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</si>
  <si>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</si>
  <si>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</si>
  <si>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</si>
  <si>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</si>
  <si>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</si>
  <si>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</si>
  <si>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</si>
  <si>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</si>
  <si>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</si>
  <si>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</si>
  <si>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</si>
  <si>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</si>
  <si>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</si>
  <si>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</si>
  <si>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</si>
  <si>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</si>
  <si>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</si>
  <si>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</si>
  <si>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</si>
  <si>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</si>
  <si>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</si>
  <si>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</si>
  <si>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</si>
  <si>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</si>
  <si>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</si>
  <si>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</si>
  <si>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</si>
  <si>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</si>
  <si>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</si>
  <si>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</si>
  <si>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</si>
  <si>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</si>
  <si>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</si>
  <si>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</si>
  <si>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</si>
  <si>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</si>
  <si>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</si>
  <si>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</si>
  <si>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</si>
  <si>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</si>
  <si>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</si>
  <si>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</si>
  <si>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</si>
  <si>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</si>
  <si>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</si>
  <si>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</si>
  <si>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</si>
  <si>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</si>
  <si>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</si>
  <si>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</si>
  <si>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</si>
  <si>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</si>
  <si>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</si>
  <si>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</si>
  <si>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</si>
  <si>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</si>
  <si>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</si>
  <si>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</si>
  <si>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</si>
  <si>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</si>
  <si>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</si>
  <si>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</si>
  <si>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</si>
  <si>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</si>
  <si>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</si>
  <si>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</si>
  <si>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</si>
  <si>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</si>
  <si>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</si>
  <si>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</si>
  <si>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</si>
  <si>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</si>
  <si>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</si>
  <si>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</si>
  <si>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</si>
  <si>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</si>
  <si>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</si>
  <si>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</si>
  <si>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</si>
  <si>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</si>
  <si>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</si>
  <si>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</si>
  <si>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</si>
  <si>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</si>
  <si>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</si>
  <si>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</si>
  <si>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</si>
  <si>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</si>
  <si>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</si>
  <si>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</si>
  <si>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</si>
  <si>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</si>
  <si>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</si>
  <si>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</si>
  <si>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</si>
  <si>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</si>
  <si>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</si>
  <si>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</si>
  <si>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</si>
  <si>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</si>
  <si>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</si>
  <si>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</si>
  <si>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</si>
  <si>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</si>
  <si>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</si>
  <si>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</si>
  <si>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</si>
  <si>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</si>
  <si>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</si>
  <si>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</si>
  <si>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</si>
  <si>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</si>
  <si>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</si>
  <si>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</si>
  <si>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</si>
  <si>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</si>
  <si>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</si>
  <si>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</si>
  <si>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</si>
  <si>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</si>
  <si>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</si>
  <si>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</si>
  <si>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</si>
  <si>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</si>
  <si>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</si>
  <si>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</si>
  <si>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</si>
  <si>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</si>
  <si>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</si>
  <si>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</si>
  <si>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</si>
  <si>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</si>
  <si>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</si>
  <si>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</si>
  <si>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</si>
  <si>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</si>
  <si>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</si>
  <si>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</si>
  <si>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</si>
  <si>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</si>
  <si>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</si>
  <si>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</si>
  <si>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</si>
  <si>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</si>
  <si>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</si>
  <si>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</si>
  <si>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</si>
  <si>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</si>
  <si>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</si>
  <si>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</si>
  <si>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</si>
  <si>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</si>
  <si>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</si>
  <si>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</si>
  <si>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</si>
  <si>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</si>
  <si>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</si>
  <si>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</si>
  <si>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</si>
  <si>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</si>
  <si>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</si>
  <si>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</si>
  <si>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</si>
  <si>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</si>
  <si>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</si>
  <si>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</si>
  <si>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</si>
  <si>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</si>
  <si>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</si>
  <si>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</si>
  <si>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</si>
  <si>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</si>
  <si>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</si>
  <si>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</si>
  <si>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</si>
  <si>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</si>
  <si>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</si>
  <si>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</si>
  <si>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</si>
  <si>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</si>
  <si>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</si>
  <si>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</si>
  <si>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</si>
  <si>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</si>
  <si>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</si>
  <si>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</si>
  <si>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</si>
  <si>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</si>
  <si>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</si>
  <si>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</si>
  <si>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</si>
  <si>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</si>
  <si>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</si>
  <si>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</si>
  <si>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</si>
  <si>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</si>
  <si>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</si>
  <si>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</si>
  <si>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</si>
  <si>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</si>
  <si>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</si>
  <si>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</si>
  <si>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</si>
  <si>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</si>
  <si>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</si>
  <si>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</si>
  <si>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</si>
  <si>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</si>
  <si>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</si>
  <si>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</si>
  <si>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</si>
  <si>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</si>
  <si>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</si>
  <si>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</si>
  <si>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</si>
  <si>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</si>
  <si>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</si>
  <si>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</si>
  <si>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</si>
  <si>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</si>
  <si>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</si>
  <si>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</si>
  <si>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</si>
  <si>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</si>
  <si>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</si>
  <si>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</si>
  <si>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</si>
  <si>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</si>
  <si>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</si>
  <si>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</si>
  <si>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</si>
  <si>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</si>
  <si>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</si>
  <si>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</si>
  <si>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</si>
  <si>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</si>
  <si>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</si>
  <si>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</si>
  <si>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</si>
  <si>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</si>
  <si>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</si>
  <si>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</si>
  <si>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</si>
  <si>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</si>
  <si>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</si>
  <si>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</si>
  <si>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</si>
  <si>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</si>
  <si>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</si>
  <si>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</si>
  <si>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</si>
  <si>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</si>
  <si>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</si>
  <si>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</si>
  <si>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</si>
  <si>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</si>
  <si>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</si>
  <si>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</si>
  <si>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</si>
  <si>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</si>
  <si>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</si>
  <si>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</si>
  <si>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</si>
  <si>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</si>
  <si>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</si>
  <si>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</si>
  <si>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</si>
  <si>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</si>
  <si>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</si>
  <si>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</si>
  <si>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</si>
  <si>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</si>
  <si>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</si>
  <si>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</si>
  <si>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</si>
  <si>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</si>
  <si>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</si>
  <si>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</si>
  <si>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</si>
  <si>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</si>
  <si>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</si>
  <si>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</si>
  <si>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</si>
  <si>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</si>
  <si>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</si>
  <si>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</si>
  <si>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</si>
  <si>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</si>
  <si>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</si>
  <si>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</si>
  <si>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</si>
  <si>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</si>
  <si>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</si>
  <si>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</si>
  <si>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</si>
  <si>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</si>
  <si>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</si>
  <si>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</si>
  <si>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</si>
  <si>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</si>
  <si>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</si>
  <si>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</si>
  <si>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</si>
  <si>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</si>
  <si>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</si>
  <si>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</si>
  <si>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</si>
  <si>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</si>
  <si>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</si>
  <si>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</si>
  <si>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</si>
  <si>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</si>
  <si>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</si>
  <si>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</si>
  <si>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</si>
  <si>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</si>
  <si>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</si>
  <si>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</si>
  <si>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</si>
  <si>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</si>
  <si>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</si>
  <si>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</si>
  <si>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</si>
  <si>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</si>
  <si>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</si>
  <si>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</si>
  <si>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</si>
  <si>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</si>
  <si>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</si>
  <si>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</si>
  <si>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</si>
  <si>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</si>
  <si>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</si>
  <si>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</si>
  <si>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</si>
  <si>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</si>
  <si>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</si>
  <si>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</si>
  <si>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</si>
  <si>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</si>
  <si>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</si>
  <si>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</si>
  <si>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</si>
  <si>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</si>
  <si>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</si>
  <si>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</si>
  <si>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</si>
  <si>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</si>
  <si>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</si>
  <si>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</si>
  <si>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</si>
  <si>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</si>
  <si>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</si>
  <si>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</si>
  <si>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</si>
  <si>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</si>
  <si>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</si>
  <si>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</si>
  <si>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</si>
  <si>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</si>
  <si>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</si>
  <si>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</si>
  <si>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</si>
  <si>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</si>
  <si>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</si>
  <si>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</si>
  <si>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</si>
  <si>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</si>
  <si>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</si>
  <si>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</si>
  <si>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</si>
  <si>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</si>
  <si>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</si>
  <si>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</si>
  <si>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</si>
  <si>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</si>
  <si>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</si>
  <si>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</si>
  <si>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</si>
  <si>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</si>
  <si>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</si>
  <si>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</si>
  <si>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</si>
  <si>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</si>
  <si>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</si>
  <si>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</si>
  <si>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</si>
  <si>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</si>
  <si>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</si>
  <si>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</si>
  <si>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</si>
  <si>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</si>
  <si>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</si>
  <si>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</si>
  <si>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</si>
  <si>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</si>
  <si>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</si>
  <si>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</si>
  <si>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</si>
  <si>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</si>
  <si>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</si>
  <si>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</si>
  <si>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</si>
  <si>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</si>
  <si>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</si>
  <si>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</si>
  <si>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</si>
  <si>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</si>
  <si>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</si>
  <si>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</si>
  <si>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</si>
  <si>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</si>
  <si>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</si>
  <si>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</si>
  <si>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</si>
  <si>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</si>
  <si>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</si>
  <si>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</si>
  <si>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</si>
  <si>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</si>
  <si>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</si>
  <si>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</si>
  <si>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</si>
  <si>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</si>
  <si>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</si>
  <si>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</si>
  <si>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</si>
  <si>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</si>
  <si>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</si>
  <si>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</si>
  <si>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</si>
  <si>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</si>
  <si>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</si>
  <si>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</si>
  <si>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</si>
  <si>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</si>
  <si>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</si>
  <si>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</si>
  <si>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</si>
  <si>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</si>
  <si>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</si>
  <si>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</si>
  <si>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</si>
  <si>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</si>
  <si>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</si>
  <si>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</si>
  <si>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</si>
  <si>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</si>
  <si>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</si>
  <si>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</si>
  <si>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</si>
  <si>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</si>
  <si>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</si>
  <si>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</si>
  <si>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</si>
  <si>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</si>
  <si>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</si>
  <si>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</si>
  <si>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</si>
  <si>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</si>
  <si>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</si>
  <si>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</si>
  <si>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</si>
  <si>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</si>
  <si>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</si>
  <si>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</si>
  <si>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</si>
  <si>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</si>
  <si>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</si>
  <si>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</si>
  <si>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</si>
  <si>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</si>
  <si>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</si>
  <si>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</si>
  <si>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</si>
  <si>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</si>
  <si>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</si>
  <si>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</si>
  <si>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</si>
  <si>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</si>
  <si>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</si>
  <si>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</si>
  <si>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</si>
  <si>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</si>
  <si>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</si>
  <si>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</si>
  <si>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</si>
  <si>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</si>
  <si>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</si>
  <si>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</si>
  <si>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</si>
  <si>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</si>
  <si>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</si>
  <si>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</si>
  <si>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</si>
  <si>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</si>
  <si>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</si>
  <si>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</si>
  <si>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</si>
  <si>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</si>
  <si>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</si>
  <si>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</si>
  <si>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</si>
  <si>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</si>
  <si>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</si>
  <si>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</si>
  <si>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</si>
  <si>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</si>
  <si>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</si>
  <si>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</si>
  <si>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</si>
  <si>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</si>
  <si>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</si>
  <si>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</si>
  <si>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</si>
  <si>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</si>
  <si>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</si>
  <si>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</si>
  <si>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</si>
  <si>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</si>
  <si>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</si>
  <si>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</si>
  <si>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</si>
  <si>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</si>
  <si>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</si>
  <si>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</si>
  <si>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</si>
  <si>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</si>
  <si>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</si>
  <si>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</si>
  <si>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</si>
  <si>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</si>
  <si>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</si>
  <si>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</si>
  <si>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</si>
  <si>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</si>
  <si>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</si>
  <si>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</si>
  <si>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</si>
  <si>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</si>
  <si>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</si>
  <si>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</si>
  <si>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</si>
  <si>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</si>
  <si>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</si>
  <si>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</si>
  <si>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</si>
  <si>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</si>
  <si>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</si>
  <si>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</si>
  <si>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</si>
  <si>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</si>
  <si>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</si>
  <si>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</si>
  <si>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</si>
  <si>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</si>
  <si>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</si>
  <si>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</si>
  <si>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</si>
  <si>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</si>
  <si>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</si>
  <si>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</si>
  <si>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</si>
  <si>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</si>
  <si>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</si>
  <si>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</si>
  <si>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</si>
  <si>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</si>
  <si>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</si>
  <si>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</si>
  <si>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</si>
  <si>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</si>
  <si>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</si>
  <si>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</si>
  <si>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</si>
  <si>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</si>
  <si>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</si>
  <si>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</si>
  <si>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</si>
  <si>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</si>
  <si>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</si>
  <si>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</si>
  <si>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</si>
  <si>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</si>
  <si>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</si>
  <si>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</si>
  <si>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</si>
  <si>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</si>
  <si>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</si>
  <si>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</si>
  <si>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</si>
  <si>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</si>
  <si>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</si>
  <si>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</si>
  <si>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</si>
  <si>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</si>
  <si>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</si>
  <si>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</si>
  <si>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</si>
  <si>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</si>
  <si>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</si>
  <si>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</si>
  <si>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</si>
  <si>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</si>
  <si>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</si>
  <si>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</si>
  <si>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</si>
  <si>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</si>
  <si>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</si>
  <si>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</si>
  <si>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</si>
  <si>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</si>
  <si>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</si>
  <si>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</si>
  <si>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</si>
  <si>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</si>
  <si>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</si>
  <si>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</si>
  <si>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</si>
  <si>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</si>
  <si>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</si>
  <si>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</si>
  <si>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</si>
  <si>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</si>
  <si>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</si>
  <si>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</si>
  <si>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</si>
  <si>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</si>
  <si>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</si>
  <si>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</si>
  <si>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</si>
  <si>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</si>
  <si>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</si>
  <si>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</si>
  <si>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</si>
  <si>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</si>
  <si>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</si>
  <si>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</si>
  <si>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</si>
  <si>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</si>
  <si>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</si>
  <si>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</si>
  <si>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</si>
  <si>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</si>
  <si>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</si>
  <si>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</si>
  <si>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</si>
  <si>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</si>
  <si>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</si>
  <si>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</si>
  <si>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</si>
  <si>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</si>
  <si>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</si>
  <si>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</si>
  <si>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</si>
  <si>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</si>
  <si>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</si>
  <si>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</si>
  <si>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</si>
  <si>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</si>
  <si>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</si>
  <si>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</si>
  <si>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</si>
  <si>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</si>
  <si>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</si>
  <si>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</si>
  <si>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</si>
  <si>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</si>
  <si>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</si>
  <si>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</si>
  <si>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</si>
  <si>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</si>
  <si>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</si>
  <si>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</si>
  <si>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</si>
  <si>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</si>
  <si>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</si>
  <si>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</si>
  <si>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</si>
  <si>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</si>
  <si>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</si>
  <si>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</si>
  <si>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</si>
  <si>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</si>
  <si>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</si>
  <si>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</si>
  <si>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</si>
  <si>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</si>
  <si>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</si>
  <si>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</si>
  <si>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</si>
  <si>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</si>
  <si>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</si>
  <si>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</si>
  <si>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</si>
  <si>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</si>
  <si>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</si>
  <si>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</si>
  <si>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</si>
  <si>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</si>
  <si>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</si>
  <si>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</si>
  <si>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</si>
  <si>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</si>
  <si>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</si>
  <si>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</si>
  <si>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</si>
  <si>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</si>
  <si>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</si>
  <si>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</si>
  <si>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</si>
  <si>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</si>
  <si>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</si>
  <si>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</si>
  <si>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</si>
  <si>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</si>
  <si>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</si>
  <si>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</si>
  <si>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</si>
  <si>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</si>
  <si>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</si>
  <si>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</si>
  <si>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</si>
  <si>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</si>
  <si>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</si>
  <si>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</si>
  <si>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</si>
  <si>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</si>
  <si>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</si>
  <si>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</si>
  <si>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</si>
  <si>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</si>
  <si>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</si>
  <si>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</si>
  <si>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</si>
  <si>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</si>
  <si>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</si>
  <si>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</si>
  <si>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</si>
  <si>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</si>
  <si>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</si>
  <si>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</si>
  <si>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</si>
  <si>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</si>
  <si>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</si>
  <si>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</si>
  <si>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</si>
  <si>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</si>
  <si>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</si>
  <si>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</si>
  <si>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</si>
  <si>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</si>
  <si>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</si>
  <si>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</si>
  <si>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</si>
  <si>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</si>
  <si>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</si>
  <si>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</si>
  <si>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</si>
  <si>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</si>
  <si>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</si>
  <si>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</si>
  <si>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</si>
  <si>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</si>
  <si>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</si>
  <si>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</si>
  <si>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</si>
  <si>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</si>
  <si>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</si>
  <si>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</si>
  <si>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</si>
  <si>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</si>
  <si>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</si>
  <si>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</si>
  <si>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</si>
  <si>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</si>
  <si>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</si>
  <si>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</si>
  <si>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</si>
  <si>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</si>
  <si>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</si>
  <si>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</si>
  <si>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</si>
  <si>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</si>
  <si>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</si>
  <si>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</si>
  <si>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</si>
  <si>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</si>
  <si>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</si>
  <si>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</si>
  <si>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</si>
  <si>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</si>
  <si>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</si>
  <si>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</si>
  <si>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</si>
  <si>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</si>
  <si>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</si>
  <si>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</si>
  <si>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</si>
  <si>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</si>
  <si>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</si>
  <si>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</si>
  <si>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</si>
  <si>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</si>
  <si>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</si>
  <si>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</si>
  <si>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</si>
  <si>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</si>
  <si>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</si>
  <si>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</si>
  <si>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</si>
  <si>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</si>
  <si>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</si>
  <si>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</si>
  <si>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</si>
  <si>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</si>
  <si>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</si>
  <si>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</si>
  <si>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</si>
  <si>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</si>
  <si>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</si>
  <si>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</si>
  <si>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</si>
  <si>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</si>
  <si>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</si>
  <si>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</si>
  <si>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</si>
  <si>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</si>
  <si>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</si>
  <si>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</si>
  <si>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</si>
  <si>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</si>
  <si>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</si>
  <si>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</si>
  <si>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</si>
  <si>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</si>
  <si>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</si>
  <si>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</si>
  <si>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</si>
  <si>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</si>
  <si>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</si>
  <si>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</si>
  <si>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</si>
  <si>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</si>
  <si>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</si>
  <si>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</si>
  <si>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</si>
  <si>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</si>
  <si>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</si>
  <si>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</si>
  <si>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</si>
  <si>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</si>
  <si>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</si>
  <si>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</si>
  <si>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</si>
  <si>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</si>
  <si>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</si>
  <si>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</si>
  <si>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</si>
  <si>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</si>
  <si>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</si>
  <si>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</si>
  <si>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</si>
  <si>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</si>
  <si>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</si>
  <si>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</si>
  <si>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</si>
  <si>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</si>
  <si>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</si>
  <si>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</si>
  <si>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</si>
  <si>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</si>
  <si>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</si>
  <si>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</si>
  <si>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</si>
  <si>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</si>
  <si>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</si>
  <si>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</si>
  <si>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</si>
  <si>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</si>
  <si>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</si>
  <si>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</si>
  <si>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</si>
  <si>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</si>
  <si>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</si>
  <si>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</si>
  <si>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</si>
  <si>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</si>
  <si>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</si>
  <si>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</si>
  <si>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</si>
  <si>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</si>
  <si>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</si>
  <si>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</si>
  <si>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</si>
  <si>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</si>
  <si>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</si>
  <si>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</si>
  <si>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</si>
  <si>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</si>
  <si>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</si>
  <si>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</si>
  <si>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</si>
  <si>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</si>
  <si>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</si>
  <si>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</si>
  <si>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</si>
  <si>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</si>
  <si>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</si>
  <si>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</si>
  <si>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</si>
  <si>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</si>
  <si>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</si>
  <si>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</si>
  <si>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</si>
  <si>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</si>
  <si>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</si>
  <si>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</si>
  <si>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</si>
  <si>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</si>
  <si>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</si>
  <si>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</si>
  <si>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</si>
  <si>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</si>
  <si>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</si>
  <si>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</si>
  <si>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</si>
  <si>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</si>
  <si>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</si>
  <si>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</si>
  <si>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</si>
  <si>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</si>
  <si>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</si>
  <si>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</si>
  <si>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</si>
  <si>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</si>
  <si>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</si>
  <si>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</si>
  <si>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</si>
  <si>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</si>
  <si>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</si>
  <si>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</si>
  <si>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</si>
  <si>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</si>
  <si>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</si>
  <si>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</si>
  <si>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</si>
  <si>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</si>
  <si>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</si>
  <si>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</si>
  <si>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</si>
  <si>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</si>
  <si>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</si>
  <si>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</si>
  <si>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</si>
  <si>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</si>
  <si>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</si>
  <si>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</si>
  <si>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</si>
  <si>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</si>
  <si>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</si>
  <si>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</si>
  <si>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</si>
  <si>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</si>
  <si>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</si>
  <si>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</si>
  <si>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</si>
  <si>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</si>
  <si>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</si>
  <si>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</si>
  <si>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</si>
  <si>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</si>
  <si>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</si>
  <si>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</si>
  <si>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</si>
  <si>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</si>
  <si>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</si>
  <si>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</si>
  <si>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</si>
  <si>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</si>
  <si>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</si>
  <si>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</si>
  <si>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</si>
  <si>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</si>
  <si>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</si>
  <si>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</si>
  <si>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</si>
  <si>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</si>
  <si>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</si>
  <si>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</si>
  <si>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</si>
  <si>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</si>
  <si>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</si>
  <si>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</si>
  <si>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</si>
  <si>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</si>
  <si>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</si>
  <si>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</si>
  <si>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</si>
  <si>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</si>
  <si>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</si>
  <si>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</si>
  <si>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</si>
  <si>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</si>
  <si>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</si>
  <si>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</si>
  <si>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</si>
  <si>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</si>
  <si>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</si>
  <si>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</si>
  <si>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</si>
  <si>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</si>
  <si>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</si>
  <si>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</si>
  <si>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</si>
  <si>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</si>
  <si>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</si>
  <si>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</si>
  <si>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</si>
  <si>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</si>
  <si>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</si>
  <si>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</si>
  <si>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</si>
  <si>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</si>
  <si>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</si>
  <si>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</si>
  <si>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</si>
  <si>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</si>
  <si>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</si>
  <si>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</si>
  <si>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</si>
  <si>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</si>
  <si>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</si>
  <si>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</si>
  <si>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</si>
  <si>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</si>
  <si>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</si>
  <si>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</si>
  <si>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</si>
  <si>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</si>
  <si>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</si>
  <si>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</si>
  <si>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</si>
  <si>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</si>
  <si>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</si>
  <si>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</si>
  <si>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</si>
  <si>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</si>
  <si>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</si>
  <si>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</si>
  <si>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</si>
  <si>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</si>
  <si>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</si>
  <si>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</si>
  <si>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</si>
  <si>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</si>
  <si>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</si>
  <si>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</si>
  <si>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</si>
  <si>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</si>
  <si>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</si>
  <si>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</si>
  <si>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</si>
  <si>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</si>
  <si>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</si>
  <si>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</si>
  <si>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</si>
  <si>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</si>
  <si>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</si>
  <si>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</si>
  <si>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</si>
  <si>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</si>
  <si>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</si>
  <si>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</si>
  <si>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</si>
  <si>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</si>
  <si>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</si>
  <si>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</si>
  <si>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</si>
  <si>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</si>
  <si>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</si>
  <si>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</si>
  <si>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</si>
  <si>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</si>
  <si>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</si>
  <si>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</si>
  <si>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</si>
  <si>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</si>
  <si>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</si>
  <si>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</si>
  <si>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</si>
  <si>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</si>
  <si>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</si>
  <si>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</si>
  <si>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</si>
  <si>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</si>
  <si>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</si>
  <si>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</si>
  <si>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</si>
  <si>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</si>
  <si>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</si>
  <si>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</si>
  <si>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</si>
  <si>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</si>
  <si>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</si>
  <si>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</si>
  <si>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</si>
  <si>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</si>
  <si>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</si>
  <si>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</si>
  <si>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</si>
  <si>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</si>
  <si>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</si>
  <si>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</si>
  <si>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</si>
  <si>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</si>
  <si>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</si>
  <si>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</si>
  <si>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</si>
  <si>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</si>
  <si>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</si>
  <si>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</si>
  <si>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</si>
  <si>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</si>
  <si>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</si>
  <si>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</si>
  <si>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</si>
  <si>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</si>
  <si>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</si>
  <si>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</si>
  <si>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</si>
  <si>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</si>
  <si>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</si>
  <si>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</si>
  <si>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</si>
  <si>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</si>
  <si>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</si>
  <si>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</si>
  <si>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</si>
  <si>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</si>
  <si>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</si>
  <si>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</si>
  <si>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</si>
  <si>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</si>
  <si>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</si>
  <si>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</si>
  <si>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</si>
  <si>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</si>
  <si>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</si>
  <si>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</si>
  <si>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</si>
  <si>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</si>
  <si>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</si>
  <si>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</si>
  <si>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</si>
  <si>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</si>
  <si>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</si>
  <si>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</si>
  <si>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</si>
  <si>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</si>
  <si>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</si>
  <si>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</si>
  <si>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</si>
  <si>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</si>
  <si>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</si>
  <si>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</si>
  <si>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</si>
  <si>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</si>
  <si>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</si>
  <si>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</si>
  <si>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</si>
  <si>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</si>
  <si>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</si>
  <si>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</si>
  <si>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</si>
  <si>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</si>
  <si>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</si>
  <si>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</si>
  <si>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</si>
  <si>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</si>
  <si>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</si>
  <si>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</si>
  <si>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</si>
  <si>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</si>
  <si>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</si>
  <si>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</si>
  <si>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</si>
  <si>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</si>
  <si>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</si>
  <si>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</si>
  <si>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</si>
  <si>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</si>
  <si>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</si>
  <si>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</si>
  <si>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</si>
  <si>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</si>
  <si>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</si>
  <si>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</si>
  <si>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</si>
  <si>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</si>
  <si>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</si>
  <si>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</si>
  <si>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</si>
  <si>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</si>
  <si>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</si>
  <si>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</si>
  <si>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</si>
  <si>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</si>
  <si>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</si>
  <si>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</si>
  <si>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</si>
  <si>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</si>
  <si>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</si>
  <si>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</si>
  <si>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</si>
  <si>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</si>
  <si>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</si>
  <si>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</si>
  <si>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</si>
  <si>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</si>
  <si>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</si>
  <si>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</si>
  <si>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</si>
  <si>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</si>
  <si>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</si>
  <si>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</si>
  <si>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</si>
  <si>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</si>
  <si>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</si>
  <si>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</si>
  <si>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</si>
  <si>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</si>
  <si>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</si>
  <si>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</si>
  <si>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</si>
  <si>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</si>
  <si>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</si>
  <si>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</si>
  <si>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</si>
  <si>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</si>
  <si>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</si>
  <si>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</si>
  <si>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</si>
  <si>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</si>
  <si>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</si>
  <si>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</si>
  <si>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</si>
  <si>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</si>
  <si>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</si>
  <si>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</si>
  <si>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</si>
  <si>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</si>
  <si>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</si>
  <si>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</si>
  <si>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</si>
  <si>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</si>
  <si>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</si>
  <si>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</si>
  <si>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</si>
  <si>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</si>
  <si>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</si>
  <si>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</si>
  <si>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</si>
  <si>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</si>
  <si>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</si>
  <si>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</si>
  <si>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</si>
  <si>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</si>
  <si>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</si>
  <si>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</si>
  <si>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</si>
  <si>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</si>
  <si>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</si>
  <si>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</si>
  <si>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</si>
  <si>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</si>
  <si>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</si>
  <si>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</si>
  <si>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</si>
  <si>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</si>
  <si>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</si>
  <si>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</si>
  <si>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</si>
  <si>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</si>
  <si>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</si>
  <si>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</si>
  <si>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</si>
  <si>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</si>
  <si>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</si>
  <si>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</si>
  <si>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</si>
  <si>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</si>
  <si>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</si>
  <si>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</si>
  <si>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</si>
  <si>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</si>
  <si>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</si>
  <si>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</si>
  <si>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</si>
  <si>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</si>
  <si>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</si>
  <si>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</si>
  <si>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</si>
  <si>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</si>
  <si>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</si>
  <si>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</si>
  <si>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</si>
  <si>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</si>
  <si>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</si>
  <si>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</si>
  <si>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</si>
  <si>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</si>
  <si>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</si>
  <si>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</si>
  <si>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</si>
  <si>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</si>
  <si>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</si>
  <si>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</si>
  <si>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</si>
  <si>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</si>
  <si>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</si>
  <si>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</si>
  <si>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</si>
  <si>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</si>
  <si>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</si>
  <si>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</si>
  <si>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</si>
  <si>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</si>
  <si>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</si>
  <si>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</si>
  <si>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</si>
  <si>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</si>
  <si>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</si>
  <si>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</si>
  <si>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</si>
  <si>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</si>
  <si>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</si>
  <si>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</si>
  <si>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</si>
  <si>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</si>
  <si>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</si>
  <si>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</si>
  <si>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</si>
  <si>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</si>
  <si>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</si>
  <si>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</si>
  <si>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</si>
  <si>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</si>
  <si>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</si>
  <si>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</si>
  <si>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</si>
  <si>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</si>
  <si>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</si>
  <si>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</si>
  <si>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</si>
  <si>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</si>
  <si>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</si>
  <si>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</si>
  <si>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</si>
  <si>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</si>
  <si>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</si>
  <si>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</si>
  <si>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</si>
  <si>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</si>
  <si>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</si>
  <si>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</si>
  <si>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</si>
  <si>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</si>
  <si>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</si>
  <si>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</si>
  <si>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</si>
  <si>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</si>
  <si>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</si>
  <si>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</si>
  <si>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</si>
  <si>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</si>
  <si>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</si>
  <si>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</si>
  <si>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</si>
  <si>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</si>
  <si>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</si>
  <si>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</si>
  <si>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</si>
  <si>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</si>
  <si>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</si>
  <si>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</si>
  <si>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</si>
  <si>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</si>
  <si>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</si>
  <si>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</si>
  <si>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</si>
  <si>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</si>
  <si>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</si>
  <si>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</si>
  <si>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</si>
  <si>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</si>
  <si>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</si>
  <si>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</si>
  <si>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</si>
  <si>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</si>
  <si>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</si>
  <si>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</si>
  <si>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</si>
  <si>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</si>
  <si>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</si>
  <si>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</si>
  <si>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</si>
  <si>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</si>
  <si>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</si>
  <si>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</si>
  <si>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</si>
  <si>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</si>
  <si>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</si>
  <si>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</si>
  <si>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</si>
  <si>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</si>
  <si>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</si>
  <si>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</si>
  <si>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</si>
  <si>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</si>
  <si>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</si>
  <si>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</si>
  <si>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</si>
  <si>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</si>
  <si>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</si>
  <si>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</si>
  <si>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</si>
  <si>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</si>
  <si>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</si>
  <si>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</si>
  <si>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</si>
  <si>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</si>
  <si>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</si>
  <si>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</si>
  <si>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</si>
  <si>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</si>
  <si>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</si>
  <si>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</si>
  <si>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</si>
  <si>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</si>
  <si>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</si>
  <si>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</si>
  <si>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</si>
  <si>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</si>
  <si>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</si>
  <si>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</si>
  <si>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</si>
  <si>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</si>
  <si>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</si>
  <si>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</si>
  <si>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</si>
  <si>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</si>
  <si>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</si>
  <si>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</si>
  <si>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</si>
  <si>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</si>
  <si>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</si>
  <si>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</si>
  <si>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</si>
  <si>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</si>
  <si>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</si>
  <si>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</si>
  <si>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</si>
  <si>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</si>
  <si>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</si>
  <si>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</si>
  <si>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</si>
  <si>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</si>
  <si>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</si>
  <si>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</si>
  <si>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</si>
  <si>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</si>
  <si>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</si>
  <si>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</si>
  <si>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</si>
  <si>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</si>
  <si>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</si>
  <si>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</si>
  <si>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</si>
  <si>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</si>
  <si>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</si>
  <si>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</si>
  <si>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</si>
  <si>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</si>
  <si>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</si>
  <si>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</si>
  <si>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</si>
  <si>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</si>
  <si>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</si>
  <si>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</si>
  <si>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</si>
  <si>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</si>
  <si>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</si>
  <si>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</si>
  <si>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</si>
  <si>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</si>
  <si>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</si>
  <si>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</si>
  <si>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</si>
  <si>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</si>
  <si>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</si>
  <si>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</si>
  <si>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</si>
  <si>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</si>
  <si>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</si>
  <si>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</si>
  <si>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</si>
  <si>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</si>
  <si>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</si>
  <si>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</si>
  <si>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</si>
  <si>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</si>
  <si>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</si>
  <si>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</si>
  <si>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</si>
  <si>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</si>
  <si>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</si>
  <si>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</si>
  <si>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</si>
  <si>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</si>
  <si>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</si>
  <si>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</si>
  <si>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</si>
  <si>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</si>
  <si>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</si>
  <si>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</si>
  <si>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</si>
  <si>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</si>
  <si>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</si>
  <si>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</si>
  <si>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</si>
  <si>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</si>
  <si>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</si>
  <si>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</si>
  <si>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</si>
  <si>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</si>
  <si>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</si>
  <si>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</si>
  <si>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</si>
  <si>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</si>
  <si>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</si>
  <si>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</si>
  <si>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</si>
  <si>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</si>
  <si>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</si>
  <si>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</si>
  <si>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</si>
  <si>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</si>
  <si>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</si>
  <si>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</si>
  <si>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</si>
  <si>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</si>
  <si>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</si>
  <si>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</si>
  <si>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</si>
  <si>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</si>
  <si>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</si>
  <si>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</si>
  <si>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</si>
  <si>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</si>
  <si>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</si>
  <si>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</si>
  <si>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</si>
  <si>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</si>
  <si>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</si>
  <si>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</si>
  <si>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</si>
  <si>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</si>
  <si>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</si>
  <si>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</si>
  <si>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</si>
  <si>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</si>
  <si>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</si>
  <si>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</si>
  <si>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</si>
  <si>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</si>
  <si>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</si>
  <si>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</si>
  <si>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</si>
  <si>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</si>
  <si>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</si>
  <si>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</si>
  <si>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</si>
  <si>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</si>
  <si>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</si>
  <si>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</si>
  <si>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</si>
  <si>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</si>
  <si>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</si>
  <si>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</si>
  <si>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</si>
  <si>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</si>
  <si>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</si>
  <si>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</si>
  <si>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</si>
  <si>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</si>
  <si>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</si>
  <si>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</si>
  <si>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</si>
  <si>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</si>
  <si>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</si>
  <si>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</si>
  <si>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</si>
  <si>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</si>
  <si>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</si>
  <si>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</si>
  <si>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</si>
  <si>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</si>
  <si>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</si>
  <si>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</si>
  <si>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</si>
  <si>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</si>
  <si>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</si>
  <si>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</si>
  <si>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</si>
  <si>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</si>
  <si>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</si>
  <si>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</si>
  <si>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</si>
  <si>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</si>
  <si>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</si>
  <si>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</si>
  <si>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</si>
  <si>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</si>
  <si>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</si>
  <si>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</si>
  <si>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</si>
  <si>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</si>
  <si>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</si>
  <si>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</si>
  <si>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</si>
  <si>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</si>
  <si>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</si>
  <si>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</si>
  <si>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</si>
  <si>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</si>
  <si>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</si>
  <si>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</si>
  <si>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</si>
  <si>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</si>
  <si>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</si>
  <si>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</si>
  <si>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</si>
  <si>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</si>
  <si>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</si>
  <si>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</si>
  <si>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</si>
  <si>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</si>
  <si>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</si>
  <si>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</si>
  <si>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</si>
  <si>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</si>
  <si>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</si>
  <si>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</si>
  <si>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</si>
  <si>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</si>
  <si>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</si>
  <si>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</si>
  <si>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</si>
  <si>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</si>
  <si>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</si>
  <si>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</si>
  <si>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</si>
  <si>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</si>
  <si>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</si>
  <si>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</si>
  <si>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</si>
  <si>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</si>
  <si>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</si>
  <si>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</si>
  <si>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</si>
  <si>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</si>
  <si>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</si>
  <si>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</si>
  <si>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</si>
  <si>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</si>
  <si>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</si>
  <si>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</si>
  <si>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</si>
  <si>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</si>
  <si>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</si>
  <si>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</si>
  <si>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</si>
  <si>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</si>
  <si>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</si>
  <si>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</si>
  <si>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</si>
  <si>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</si>
  <si>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</si>
  <si>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</si>
  <si>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</si>
  <si>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</si>
  <si>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</si>
  <si>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</si>
  <si>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</si>
  <si>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</si>
  <si>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</si>
  <si>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</si>
  <si>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</si>
  <si>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</si>
  <si>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</si>
  <si>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</si>
  <si>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</si>
  <si>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</si>
  <si>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</si>
  <si>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</si>
  <si>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</si>
  <si>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</si>
  <si>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</si>
  <si>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</si>
  <si>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</si>
  <si>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</si>
  <si>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</si>
  <si>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</si>
  <si>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</si>
  <si>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</si>
  <si>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</si>
  <si>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</si>
  <si>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</si>
  <si>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</si>
  <si>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</si>
  <si>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</si>
  <si>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</si>
  <si>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</si>
  <si>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</si>
  <si>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</si>
  <si>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</si>
  <si>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</si>
  <si>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</si>
  <si>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</si>
  <si>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</si>
  <si>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</si>
  <si>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</si>
  <si>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</si>
  <si>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</si>
  <si>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</si>
  <si>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</si>
  <si>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</si>
  <si>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</si>
  <si>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</si>
  <si>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</si>
  <si>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</si>
  <si>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</si>
  <si>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</si>
  <si>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</si>
  <si>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</si>
  <si>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</si>
  <si>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</si>
  <si>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</si>
  <si>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</si>
  <si>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</si>
  <si>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</si>
  <si>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</si>
  <si>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</si>
  <si>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</si>
  <si>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</si>
  <si>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</si>
  <si>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</si>
  <si>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</si>
  <si>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</si>
  <si>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</si>
  <si>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</si>
  <si>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</si>
  <si>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</si>
  <si>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</si>
  <si>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</si>
  <si>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</si>
  <si>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</si>
  <si>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</si>
  <si>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</si>
  <si>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</si>
  <si>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</si>
  <si>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</si>
  <si>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</si>
  <si>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</si>
  <si>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</si>
  <si>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</si>
  <si>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</si>
  <si>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</si>
  <si>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</si>
  <si>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</si>
  <si>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</si>
  <si>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</si>
  <si>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</si>
  <si>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</si>
  <si>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</si>
  <si>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</si>
  <si>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</si>
  <si>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</si>
  <si>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</si>
  <si>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</si>
  <si>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</si>
  <si>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</si>
  <si>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</si>
  <si>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</si>
  <si>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</si>
  <si>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</si>
  <si>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</si>
  <si>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</si>
  <si>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</si>
  <si>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</si>
  <si>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</si>
  <si>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</si>
  <si>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</si>
  <si>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</si>
  <si>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</si>
  <si>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</si>
  <si>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</si>
  <si>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</si>
  <si>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</si>
  <si>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</si>
  <si>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</si>
  <si>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</si>
  <si>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</si>
  <si>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</si>
  <si>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</si>
  <si>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</si>
  <si>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</si>
  <si>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</si>
  <si>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</si>
  <si>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</si>
  <si>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</si>
  <si>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</si>
  <si>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</si>
  <si>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</si>
  <si>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</si>
  <si>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</si>
  <si>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</si>
  <si>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</si>
  <si>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</si>
  <si>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</si>
  <si>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</si>
  <si>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</si>
  <si>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</si>
  <si>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</si>
  <si>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</si>
  <si>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</si>
  <si>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</si>
  <si>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</si>
  <si>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</si>
  <si>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</si>
  <si>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</si>
  <si>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</si>
  <si>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</si>
  <si>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</si>
  <si>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</si>
  <si>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</si>
  <si>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</si>
  <si>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</si>
  <si>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</si>
  <si>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</si>
  <si>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</si>
  <si>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</si>
  <si>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</si>
  <si>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</si>
  <si>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</si>
  <si>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</si>
  <si>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</si>
  <si>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</si>
  <si>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</si>
  <si>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</si>
  <si>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</si>
  <si>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</si>
  <si>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</si>
  <si>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</si>
  <si>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</si>
  <si>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</si>
  <si>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</si>
  <si>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</si>
  <si>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</si>
  <si>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</si>
  <si>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</si>
  <si>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</si>
  <si>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</si>
  <si>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</si>
  <si>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</si>
  <si>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</si>
  <si>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</si>
  <si>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</si>
  <si>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</si>
  <si>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</si>
  <si>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</si>
  <si>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</si>
  <si>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</si>
  <si>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</si>
  <si>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</si>
  <si>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</si>
  <si>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</si>
  <si>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</si>
  <si>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</si>
  <si>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</si>
  <si>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</si>
  <si>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</si>
  <si>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</si>
  <si>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</si>
  <si>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</si>
  <si>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</si>
  <si>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</si>
  <si>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</si>
  <si>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</si>
  <si>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</si>
  <si>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</si>
  <si>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</si>
  <si>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</si>
  <si>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</si>
  <si>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</si>
  <si>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</si>
  <si>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</si>
  <si>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</si>
  <si>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</si>
  <si>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</si>
  <si>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</si>
  <si>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</si>
  <si>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</si>
  <si>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</si>
  <si>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</si>
  <si>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</si>
  <si>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</si>
  <si>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</si>
  <si>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</si>
  <si>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</si>
  <si>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</si>
  <si>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</si>
  <si>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</si>
  <si>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</si>
  <si>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</si>
  <si>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</si>
  <si>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</si>
  <si>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</si>
  <si>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</si>
  <si>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</si>
  <si>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</si>
  <si>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</si>
  <si>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</si>
  <si>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</si>
  <si>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</si>
  <si>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</si>
  <si>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</si>
  <si>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</si>
  <si>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</si>
  <si>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</si>
  <si>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</si>
  <si>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</si>
  <si>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</si>
  <si>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</si>
  <si>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</si>
  <si>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</si>
  <si>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</si>
  <si>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</si>
  <si>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</si>
  <si>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</si>
  <si>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</si>
  <si>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</si>
  <si>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</si>
  <si>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</si>
  <si>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</si>
  <si>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</si>
  <si>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</si>
  <si>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</si>
  <si>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</si>
  <si>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</si>
  <si>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</si>
  <si>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</si>
  <si>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</si>
  <si>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</si>
  <si>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</si>
  <si>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</si>
  <si>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</si>
  <si>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</si>
  <si>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</si>
  <si>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</si>
  <si>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</si>
  <si>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</si>
  <si>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</si>
  <si>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</si>
  <si>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</si>
  <si>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</si>
  <si>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</si>
  <si>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</si>
  <si>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</si>
  <si>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</si>
  <si>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</si>
  <si>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</si>
  <si>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</si>
  <si>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</si>
  <si>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</si>
  <si>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</si>
  <si>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</si>
  <si>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</si>
  <si>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</si>
  <si>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</si>
  <si>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</si>
  <si>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</si>
  <si>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</si>
  <si>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</si>
  <si>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</si>
  <si>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</si>
  <si>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</si>
  <si>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</si>
  <si>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</si>
  <si>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</si>
  <si>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</si>
  <si>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</si>
  <si>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</si>
  <si>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</si>
  <si>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</si>
  <si>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</si>
  <si>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</si>
  <si>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</si>
  <si>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</si>
  <si>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</si>
  <si>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</si>
  <si>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</si>
  <si>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</si>
  <si>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</si>
  <si>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</si>
  <si>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</si>
  <si>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</si>
  <si>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</si>
  <si>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</si>
  <si>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</si>
  <si>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</si>
  <si>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</si>
  <si>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</si>
  <si>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</si>
  <si>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</si>
  <si>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</si>
  <si>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</si>
  <si>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</si>
  <si>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</si>
  <si>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</si>
  <si>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</si>
  <si>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</si>
  <si>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</si>
  <si>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</si>
  <si>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</si>
  <si>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</si>
  <si>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</si>
  <si>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</si>
  <si>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</si>
  <si>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</si>
  <si>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</si>
  <si>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</si>
  <si>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</si>
  <si>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</si>
  <si>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</si>
  <si>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</si>
  <si>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</si>
  <si>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</si>
  <si>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</si>
  <si>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</si>
  <si>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</si>
  <si>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</si>
  <si>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</si>
  <si>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</si>
  <si>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</si>
  <si>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</si>
  <si>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</si>
  <si>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</si>
  <si>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</si>
  <si>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</si>
  <si>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</si>
  <si>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</si>
  <si>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</si>
  <si>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</si>
  <si>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</si>
  <si>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</si>
  <si>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</si>
  <si>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</si>
  <si>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</si>
  <si>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</si>
  <si>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</si>
  <si>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</si>
  <si>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</si>
  <si>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</si>
  <si>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</si>
  <si>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</si>
  <si>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</si>
  <si>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</si>
  <si>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</si>
  <si>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</si>
  <si>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</si>
  <si>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</si>
  <si>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</si>
  <si>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</si>
  <si>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</si>
  <si>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</si>
  <si>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</si>
  <si>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</si>
  <si>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</si>
  <si>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</si>
  <si>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</si>
  <si>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</si>
  <si>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</si>
  <si>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</si>
  <si>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</si>
  <si>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</si>
  <si>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</si>
  <si>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</si>
  <si>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</si>
  <si>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</si>
  <si>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</si>
  <si>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</si>
  <si>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</si>
  <si>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</si>
  <si>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</si>
  <si>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</si>
  <si>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</si>
  <si>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</si>
  <si>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</si>
  <si>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</si>
  <si>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</si>
  <si>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</si>
  <si>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</si>
  <si>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</si>
  <si>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</si>
  <si>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</si>
  <si>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</si>
  <si>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</si>
  <si>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</si>
  <si>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</si>
  <si>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</si>
  <si>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</si>
  <si>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</si>
  <si>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</si>
  <si>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</si>
  <si>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</si>
  <si>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</si>
  <si>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</si>
  <si>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</si>
  <si>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</si>
  <si>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</si>
  <si>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</si>
  <si>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</si>
  <si>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</si>
  <si>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</si>
  <si>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</si>
  <si>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</si>
  <si>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</si>
  <si>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</si>
  <si>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</si>
  <si>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</si>
  <si>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</si>
  <si>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</si>
  <si>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</si>
  <si>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</si>
  <si>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</si>
  <si>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</si>
  <si>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</si>
  <si>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</si>
  <si>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</si>
  <si>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</si>
  <si>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</si>
  <si>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</si>
  <si>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</si>
  <si>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</si>
  <si>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</si>
  <si>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</si>
  <si>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</si>
  <si>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</si>
  <si>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</si>
  <si>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</si>
  <si>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</si>
  <si>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</si>
  <si>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</si>
  <si>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</si>
  <si>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</si>
  <si>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</si>
  <si>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</si>
  <si>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</si>
  <si>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</si>
  <si>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</si>
  <si>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</si>
  <si>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</si>
  <si>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</si>
  <si>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</si>
  <si>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</si>
  <si>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</si>
  <si>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</si>
  <si>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</si>
  <si>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</si>
  <si>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</si>
  <si>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</si>
  <si>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</si>
  <si>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</si>
  <si>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</si>
  <si>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</si>
  <si>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</si>
  <si>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</si>
  <si>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</si>
  <si>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</si>
  <si>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</si>
  <si>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</si>
  <si>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</si>
  <si>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</si>
  <si>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</si>
  <si>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</si>
  <si>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</si>
  <si>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</si>
  <si>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</si>
  <si>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</si>
  <si>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</si>
  <si>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</si>
  <si>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</si>
  <si>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</si>
  <si>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</si>
  <si>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</si>
  <si>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</si>
  <si>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</si>
  <si>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</si>
  <si>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</si>
  <si>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</si>
  <si>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</si>
  <si>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</si>
  <si>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</si>
  <si>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</si>
  <si>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</si>
  <si>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</si>
  <si>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</si>
  <si>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</si>
  <si>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</si>
  <si>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</si>
  <si>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</si>
  <si>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</si>
  <si>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</si>
  <si>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</si>
  <si>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</si>
  <si>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</si>
  <si>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</si>
  <si>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</si>
  <si>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</si>
  <si>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</si>
  <si>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</si>
  <si>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</si>
  <si>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</si>
  <si>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</si>
  <si>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</si>
  <si>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</si>
  <si>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</si>
  <si>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</si>
  <si>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</si>
  <si>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</si>
  <si>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</si>
  <si>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</si>
  <si>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</si>
  <si>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</si>
  <si>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</si>
  <si>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</si>
  <si>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</si>
  <si>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</si>
  <si>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</si>
  <si>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</si>
  <si>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</si>
  <si>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</si>
  <si>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</si>
  <si>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</si>
  <si>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</si>
  <si>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</si>
  <si>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</si>
  <si>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</si>
  <si>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</si>
  <si>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</si>
  <si>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</si>
  <si>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</si>
  <si>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</si>
  <si>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</si>
  <si>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</si>
  <si>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</si>
  <si>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</si>
  <si>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</si>
  <si>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</si>
  <si>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</si>
  <si>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</si>
  <si>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</si>
  <si>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</si>
  <si>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</si>
  <si>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</si>
  <si>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</si>
  <si>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</si>
  <si>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</si>
  <si>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</si>
  <si>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</si>
  <si>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</si>
  <si>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</si>
  <si>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</si>
  <si>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</si>
  <si>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</si>
  <si>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</si>
  <si>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</si>
  <si>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</si>
  <si>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</si>
  <si>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</si>
  <si>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</si>
  <si>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</si>
  <si>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</si>
  <si>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</si>
  <si>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</si>
  <si>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</si>
  <si>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</si>
  <si>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</si>
  <si>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</si>
  <si>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</si>
  <si>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</si>
  <si>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</si>
  <si>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</si>
  <si>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</si>
  <si>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</si>
  <si>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</si>
  <si>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</si>
  <si>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</si>
  <si>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</si>
  <si>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</si>
  <si>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</si>
  <si>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</si>
  <si>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</si>
  <si>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</si>
  <si>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</si>
  <si>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</si>
  <si>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</si>
  <si>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</si>
  <si>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</si>
  <si>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</si>
  <si>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</si>
  <si>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</si>
  <si>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</si>
  <si>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</si>
  <si>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</si>
  <si>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</si>
  <si>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</si>
  <si>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</si>
  <si>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</si>
  <si>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</si>
  <si>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</si>
  <si>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</si>
  <si>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</si>
  <si>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</si>
  <si>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</si>
  <si>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</si>
  <si>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</si>
  <si>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</si>
  <si>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</si>
  <si>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</si>
  <si>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</si>
  <si>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</si>
  <si>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</si>
  <si>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</si>
  <si>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</si>
  <si>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</si>
  <si>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</si>
  <si>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</si>
  <si>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</si>
  <si>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</si>
  <si>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</si>
  <si>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</si>
  <si>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</si>
  <si>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</si>
  <si>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</si>
  <si>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</si>
  <si>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</si>
  <si>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</si>
  <si>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</si>
  <si>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</si>
  <si>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</si>
  <si>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</si>
  <si>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</si>
  <si>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</si>
  <si>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</si>
  <si>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</si>
  <si>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</si>
  <si>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</si>
  <si>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</si>
  <si>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</si>
  <si>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</si>
  <si>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</si>
  <si>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</si>
  <si>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</si>
  <si>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</si>
  <si>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</si>
  <si>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</si>
  <si>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</si>
  <si>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</si>
  <si>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</si>
  <si>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</si>
  <si>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</si>
  <si>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</si>
  <si>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</si>
  <si>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</si>
  <si>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</si>
  <si>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</si>
  <si>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</si>
  <si>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</si>
  <si>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</si>
  <si>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</si>
  <si>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</si>
  <si>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</si>
  <si>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</si>
  <si>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</si>
  <si>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</si>
  <si>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</si>
  <si>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</si>
  <si>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</si>
  <si>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</si>
  <si>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</si>
  <si>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</si>
  <si>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</si>
  <si>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</si>
  <si>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</si>
  <si>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</si>
  <si>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</si>
  <si>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</si>
  <si>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</si>
  <si>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</si>
  <si>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</si>
  <si>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</si>
  <si>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</si>
  <si>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</si>
  <si>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</si>
  <si>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</si>
  <si>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</si>
  <si>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</si>
  <si>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</si>
  <si>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</si>
  <si>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</si>
  <si>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</si>
  <si>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</si>
  <si>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</si>
  <si>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</si>
  <si>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</si>
  <si>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</si>
  <si>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</si>
  <si>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</si>
  <si>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</si>
  <si>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</si>
  <si>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</si>
  <si>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</si>
  <si>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</si>
  <si>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</si>
  <si>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</si>
  <si>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</si>
  <si>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</si>
  <si>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</si>
  <si>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</si>
  <si>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</si>
  <si>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</si>
  <si>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</si>
  <si>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</si>
  <si>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</si>
  <si>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</si>
  <si>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</si>
  <si>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</si>
  <si>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</si>
  <si>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</si>
  <si>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</si>
  <si>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</si>
  <si>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</si>
  <si>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</si>
  <si>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</si>
  <si>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</si>
  <si>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</si>
  <si>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</si>
  <si>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</si>
  <si>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</si>
  <si>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</si>
  <si>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</si>
  <si>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</si>
  <si>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</si>
  <si>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</si>
  <si>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</si>
  <si>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</si>
  <si>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</si>
  <si>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</si>
  <si>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</si>
  <si>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</si>
  <si>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</si>
  <si>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</si>
  <si>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</si>
  <si>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</si>
  <si>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</si>
  <si>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</si>
  <si>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</si>
  <si>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</si>
  <si>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</si>
  <si>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</si>
  <si>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</si>
  <si>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</si>
  <si>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</si>
  <si>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</si>
  <si>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</si>
  <si>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</si>
  <si>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</si>
  <si>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</si>
  <si>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</si>
  <si>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</si>
  <si>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</si>
  <si>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</si>
  <si>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</si>
  <si>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</si>
  <si>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</si>
  <si>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</si>
  <si>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</si>
  <si>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</si>
  <si>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</si>
  <si>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</si>
  <si>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</si>
  <si>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</si>
  <si>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</si>
  <si>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</si>
  <si>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</si>
  <si>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</si>
  <si>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</si>
  <si>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</si>
  <si>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</si>
  <si>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</si>
  <si>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</si>
  <si>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</si>
  <si>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</si>
  <si>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</si>
  <si>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</si>
  <si>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</si>
  <si>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</si>
  <si>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</si>
  <si>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</si>
  <si>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</si>
  <si>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</si>
  <si>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</si>
  <si>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</si>
  <si>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</si>
  <si>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</si>
  <si>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</si>
  <si>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</si>
  <si>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</si>
  <si>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</si>
  <si>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</si>
  <si>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</si>
  <si>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</si>
  <si>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</si>
  <si>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</si>
  <si>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</si>
  <si>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</si>
  <si>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</si>
  <si>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</si>
  <si>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</si>
  <si>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</si>
  <si>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</si>
  <si>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</si>
  <si>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</si>
  <si>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</si>
  <si>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</si>
  <si>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</si>
  <si>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</si>
  <si>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</si>
  <si>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</si>
  <si>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</si>
  <si>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</si>
  <si>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</si>
  <si>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</si>
  <si>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</si>
  <si>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</si>
  <si>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</si>
  <si>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</si>
  <si>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</si>
  <si>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</si>
  <si>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</si>
  <si>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</si>
  <si>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</si>
  <si>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</si>
  <si>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</si>
  <si>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</si>
  <si>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</si>
  <si>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</si>
  <si>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</si>
  <si>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</si>
  <si>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</si>
  <si>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</si>
  <si>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</si>
  <si>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</si>
  <si>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</si>
  <si>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</si>
  <si>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</si>
  <si>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</si>
  <si>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</si>
  <si>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</si>
  <si>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</si>
  <si>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</si>
  <si>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</si>
  <si>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</si>
  <si>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</si>
  <si>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</si>
  <si>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</si>
  <si>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</si>
  <si>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</si>
  <si>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</si>
  <si>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</si>
  <si>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</si>
  <si>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</si>
  <si>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</si>
  <si>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</si>
  <si>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</si>
  <si>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</si>
  <si>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</si>
  <si>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</si>
  <si>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</si>
  <si>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</si>
  <si>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</si>
  <si>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</si>
  <si>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</si>
  <si>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</si>
  <si>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</si>
  <si>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</si>
  <si>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</si>
  <si>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</si>
  <si>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</si>
  <si>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</si>
  <si>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</si>
  <si>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</si>
  <si>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</si>
  <si>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</si>
  <si>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</si>
  <si>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</si>
  <si>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</si>
  <si>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</si>
  <si>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</si>
  <si>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</si>
  <si>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</si>
  <si>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</si>
  <si>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</si>
  <si>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</si>
  <si>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</si>
  <si>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</si>
  <si>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</si>
  <si>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</si>
  <si>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</si>
  <si>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</si>
  <si>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</si>
  <si>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</si>
  <si>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</si>
  <si>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</si>
  <si>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</si>
  <si>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</si>
  <si>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</si>
  <si>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</si>
  <si>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</si>
  <si>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</si>
  <si>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</si>
  <si>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</si>
  <si>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</si>
  <si>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</si>
  <si>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</si>
  <si>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</si>
  <si>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</si>
  <si>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</si>
  <si>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</si>
  <si>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</si>
  <si>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</si>
  <si>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</si>
  <si>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</si>
  <si>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</si>
  <si>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</si>
  <si>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</si>
  <si>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</si>
  <si>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</si>
  <si>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</si>
  <si>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</si>
  <si>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</si>
  <si>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</si>
  <si>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</si>
  <si>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</si>
  <si>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</si>
  <si>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</si>
  <si>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</si>
  <si>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</si>
  <si>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</si>
  <si>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</si>
  <si>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</si>
  <si>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</si>
  <si>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</si>
  <si>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</si>
  <si>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</si>
  <si>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</si>
  <si>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</si>
  <si>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</si>
  <si>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</si>
  <si>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</si>
  <si>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</si>
  <si>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</si>
  <si>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</si>
  <si>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</si>
  <si>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</si>
  <si>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</si>
  <si>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</si>
  <si>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</si>
  <si>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</si>
  <si>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</si>
  <si>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</si>
  <si>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</si>
  <si>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</si>
  <si>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</si>
  <si>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</si>
  <si>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</si>
  <si>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</si>
  <si>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</si>
  <si>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</si>
  <si>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</si>
  <si>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</si>
  <si>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</si>
  <si>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</si>
  <si>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</si>
  <si>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</si>
  <si>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</si>
  <si>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</si>
  <si>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</si>
  <si>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</si>
  <si>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</si>
  <si>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</si>
  <si>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</si>
  <si>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</si>
  <si>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</si>
  <si>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</si>
  <si>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</si>
  <si>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</si>
  <si>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</si>
  <si>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</si>
  <si>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</si>
  <si>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</si>
  <si>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</si>
  <si>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</si>
  <si>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</si>
  <si>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</si>
  <si>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</si>
  <si>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</si>
  <si>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</si>
  <si>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</si>
  <si>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</si>
  <si>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</si>
  <si>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</si>
  <si>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</si>
  <si>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</si>
  <si>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</si>
  <si>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</si>
  <si>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</si>
  <si>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</si>
  <si>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</si>
  <si>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</si>
  <si>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</si>
  <si>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</si>
  <si>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</si>
  <si>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</si>
  <si>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</si>
  <si>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</si>
  <si>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</si>
  <si>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</si>
  <si>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</si>
  <si>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</si>
  <si>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</si>
  <si>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</si>
  <si>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</si>
  <si>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</si>
  <si>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</si>
  <si>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</si>
  <si>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</si>
  <si>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</si>
  <si>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</si>
  <si>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</si>
  <si>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</si>
  <si>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</si>
  <si>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</si>
  <si>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</si>
  <si>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</si>
  <si>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</si>
  <si>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</si>
  <si>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</si>
  <si>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</si>
  <si>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</si>
  <si>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</si>
  <si>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</si>
  <si>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</si>
  <si>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</si>
  <si>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</si>
  <si>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</si>
  <si>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</si>
  <si>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</si>
  <si>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</si>
  <si>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</si>
  <si>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</si>
  <si>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</si>
  <si>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</si>
  <si>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</si>
  <si>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</si>
  <si>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</si>
  <si>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</si>
  <si>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</si>
  <si>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</si>
  <si>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</si>
  <si>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</si>
  <si>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</si>
  <si>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</si>
  <si>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</si>
  <si>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</si>
  <si>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</si>
  <si>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</si>
  <si>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</si>
  <si>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</si>
  <si>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</si>
  <si>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</si>
  <si>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</si>
  <si>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</si>
  <si>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</si>
  <si>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</si>
  <si>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</si>
  <si>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</si>
  <si>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</si>
  <si>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</si>
  <si>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</si>
  <si>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</si>
  <si>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</si>
  <si>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</si>
  <si>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</si>
  <si>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</si>
  <si>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</si>
  <si>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</si>
  <si>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</si>
  <si>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</si>
  <si>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</si>
  <si>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</si>
  <si>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</si>
  <si>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</si>
  <si>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</si>
  <si>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</si>
  <si>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</si>
  <si>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</si>
  <si>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</si>
  <si>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</si>
  <si>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</si>
  <si>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</si>
  <si>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</si>
  <si>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</si>
  <si>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</si>
  <si>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</si>
  <si>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</si>
  <si>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</si>
  <si>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</si>
  <si>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</si>
  <si>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</si>
  <si>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</si>
  <si>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</si>
  <si>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</si>
  <si>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</si>
  <si>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</si>
  <si>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</si>
  <si>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</si>
  <si>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</si>
  <si>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</si>
  <si>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</si>
  <si>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</si>
  <si>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</si>
  <si>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</si>
  <si>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</si>
  <si>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</si>
  <si>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</si>
  <si>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</si>
  <si>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</si>
  <si>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</si>
  <si>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</si>
  <si>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</si>
  <si>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</si>
  <si>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</si>
  <si>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</si>
  <si>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</si>
  <si>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</si>
  <si>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</si>
  <si>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</si>
  <si>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</si>
  <si>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</si>
  <si>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</si>
  <si>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</si>
  <si>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</si>
  <si>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</si>
  <si>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</si>
  <si>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</si>
  <si>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</si>
  <si>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</si>
  <si>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</si>
  <si>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</si>
  <si>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</si>
  <si>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</si>
  <si>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</si>
  <si>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</si>
  <si>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</si>
  <si>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</si>
  <si>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</si>
  <si>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</si>
  <si>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</si>
  <si>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</si>
  <si>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</si>
  <si>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</si>
  <si>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</si>
  <si>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</si>
  <si>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</si>
  <si>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</si>
  <si>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</si>
  <si>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</si>
  <si>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</si>
  <si>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</si>
  <si>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</si>
  <si>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</si>
  <si>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</si>
  <si>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</si>
  <si>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</si>
  <si>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</si>
  <si>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</si>
  <si>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</si>
  <si>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</si>
  <si>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</si>
  <si>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</si>
  <si>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</si>
  <si>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</si>
  <si>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</si>
  <si>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</si>
  <si>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</si>
  <si>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</si>
  <si>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</si>
  <si>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</si>
  <si>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</si>
  <si>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</si>
  <si>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</si>
  <si>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</si>
  <si>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</si>
  <si>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</si>
  <si>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</si>
  <si>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</si>
  <si>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</si>
  <si>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</si>
  <si>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</si>
  <si>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</si>
  <si>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</si>
  <si>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</si>
  <si>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</si>
  <si>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</si>
  <si>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</si>
  <si>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</si>
  <si>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</si>
  <si>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</si>
  <si>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</si>
  <si>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</si>
  <si>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</si>
  <si>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</si>
  <si>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</si>
  <si>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</si>
  <si>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</si>
  <si>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</si>
  <si>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</si>
  <si>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</si>
  <si>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</si>
  <si>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</si>
  <si>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</si>
  <si>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</si>
  <si>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</si>
  <si>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</si>
  <si>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</si>
  <si>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</si>
  <si>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</si>
  <si>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</si>
  <si>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</si>
  <si>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</si>
  <si>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</si>
  <si>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</si>
  <si>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</si>
  <si>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</si>
  <si>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</si>
  <si>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</si>
  <si>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</si>
  <si>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</si>
  <si>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</si>
  <si>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</si>
  <si>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</si>
  <si>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</si>
  <si>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</si>
  <si>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</si>
  <si>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</si>
  <si>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</si>
  <si>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</si>
  <si>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</si>
  <si>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</si>
  <si>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</si>
  <si>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</si>
  <si>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</si>
  <si>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</si>
  <si>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</si>
  <si>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</si>
  <si>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</si>
  <si>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</si>
  <si>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</si>
  <si>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</si>
  <si>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</si>
  <si>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</si>
  <si>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</si>
  <si>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</si>
  <si>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</si>
  <si>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</si>
  <si>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</si>
  <si>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</si>
  <si>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</si>
  <si>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</si>
  <si>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</si>
  <si>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</si>
  <si>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</si>
  <si>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</si>
  <si>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</si>
  <si>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</si>
  <si>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</si>
  <si>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</si>
  <si>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</si>
  <si>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</si>
  <si>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</si>
  <si>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</si>
  <si>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</si>
  <si>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</si>
  <si>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</si>
  <si>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</si>
  <si>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</si>
  <si>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</si>
  <si>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</si>
  <si>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</si>
  <si>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</si>
  <si>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</si>
  <si>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</si>
  <si>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</si>
  <si>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</si>
  <si>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</si>
  <si>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</si>
  <si>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</si>
  <si>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</si>
  <si>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</si>
  <si>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</si>
  <si>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</si>
  <si>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</si>
  <si>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</si>
  <si>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</si>
  <si>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</si>
  <si>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</si>
  <si>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</si>
  <si>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</si>
  <si>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</si>
  <si>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</si>
  <si>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</si>
  <si>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</si>
  <si>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</si>
  <si>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</si>
  <si>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</si>
  <si>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</si>
  <si>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</si>
  <si>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</si>
  <si>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</si>
  <si>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</si>
  <si>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</si>
  <si>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</si>
  <si>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</si>
  <si>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</si>
  <si>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</si>
  <si>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</si>
  <si>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</si>
  <si>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</si>
  <si>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</si>
  <si>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</si>
  <si>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</si>
  <si>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</si>
  <si>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</si>
  <si>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</si>
  <si>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</si>
  <si>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</si>
  <si>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</si>
  <si>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</si>
  <si>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</si>
  <si>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</si>
  <si>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</si>
  <si>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</si>
  <si>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</si>
  <si>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</si>
  <si>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</si>
  <si>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</si>
  <si>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</si>
  <si>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</si>
  <si>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</si>
  <si>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</si>
  <si>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</si>
  <si>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</si>
  <si>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</si>
  <si>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</si>
  <si>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</si>
  <si>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</si>
  <si>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</si>
  <si>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</si>
  <si>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</si>
  <si>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</si>
  <si>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</si>
  <si>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</si>
  <si>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</si>
  <si>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</si>
  <si>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</si>
  <si>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</si>
  <si>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</si>
  <si>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</si>
  <si>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</si>
  <si>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</si>
  <si>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</si>
  <si>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</si>
  <si>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</si>
  <si>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</si>
  <si>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</si>
  <si>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</si>
  <si>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</si>
  <si>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</si>
  <si>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</si>
  <si>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</si>
  <si>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</si>
  <si>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</si>
  <si>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</si>
  <si>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</si>
  <si>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</si>
  <si>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</si>
  <si>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</si>
  <si>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</si>
  <si>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</si>
  <si>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</si>
  <si>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</si>
  <si>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</si>
  <si>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</si>
  <si>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</si>
  <si>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</si>
  <si>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</si>
  <si>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</si>
  <si>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</si>
  <si>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</si>
  <si>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</si>
  <si>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</si>
  <si>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</si>
  <si>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</si>
  <si>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</si>
  <si>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</si>
  <si>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</si>
  <si>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</si>
  <si>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</si>
  <si>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</si>
  <si>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</si>
  <si>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</si>
  <si>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</si>
  <si>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</si>
  <si>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</si>
  <si>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</si>
  <si>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</si>
  <si>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</si>
  <si>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</si>
  <si>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</si>
  <si>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</si>
  <si>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</si>
  <si>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</si>
  <si>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</si>
  <si>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</si>
  <si>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</si>
  <si>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</si>
  <si>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</si>
  <si>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</si>
  <si>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</si>
  <si>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</si>
  <si>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</si>
  <si>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</si>
  <si>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</si>
  <si>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</si>
  <si>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</si>
  <si>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</si>
  <si>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</si>
  <si>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</si>
  <si>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</si>
  <si>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</si>
  <si>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</si>
  <si>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</si>
  <si>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</si>
  <si>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</si>
  <si>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</si>
  <si>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</si>
  <si>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</si>
  <si>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</si>
  <si>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</si>
  <si>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</si>
  <si>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</si>
  <si>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</si>
  <si>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</si>
  <si>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</si>
  <si>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</si>
  <si>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</si>
  <si>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</si>
  <si>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</si>
  <si>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</si>
  <si>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</si>
  <si>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</si>
  <si>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</si>
  <si>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</si>
  <si>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</si>
  <si>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</si>
  <si>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</si>
  <si>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</si>
  <si>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</si>
  <si>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</si>
  <si>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</si>
  <si>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</si>
  <si>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</si>
  <si>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</si>
  <si>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</si>
  <si>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</si>
  <si>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</si>
  <si>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</si>
  <si>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</si>
  <si>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</si>
  <si>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</si>
  <si>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</si>
  <si>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</si>
  <si>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</si>
  <si>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</si>
  <si>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</si>
  <si>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</si>
  <si>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</si>
  <si>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</si>
  <si>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</si>
  <si>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</si>
  <si>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</si>
  <si>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</si>
  <si>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</si>
  <si>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</si>
  <si>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</si>
  <si>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</si>
  <si>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</si>
  <si>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</si>
  <si>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</si>
  <si>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</si>
  <si>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</si>
  <si>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</si>
  <si>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</si>
  <si>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</si>
  <si>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</si>
  <si>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</si>
  <si>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</si>
  <si>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</si>
  <si>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</si>
  <si>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</si>
  <si>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</si>
  <si>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</si>
  <si>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</si>
  <si>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</si>
  <si>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</si>
  <si>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</si>
  <si>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</si>
  <si>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</si>
  <si>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</si>
  <si>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</si>
  <si>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</si>
  <si>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</si>
  <si>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</si>
  <si>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</si>
  <si>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</si>
  <si>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</si>
  <si>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</si>
  <si>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</si>
  <si>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</si>
  <si>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</si>
  <si>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</si>
  <si>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</si>
  <si>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</si>
  <si>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</si>
  <si>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</si>
  <si>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</si>
  <si>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</si>
  <si>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</si>
  <si>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</si>
  <si>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</si>
  <si>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</si>
  <si>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</si>
  <si>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</si>
  <si>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</si>
  <si>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</si>
  <si>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</si>
  <si>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</si>
  <si>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</si>
  <si>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</si>
  <si>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</si>
  <si>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</si>
  <si>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</si>
  <si>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</si>
  <si>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</si>
  <si>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</si>
  <si>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</si>
  <si>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</si>
  <si>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</si>
  <si>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</si>
  <si>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</si>
  <si>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</si>
  <si>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</si>
  <si>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</si>
  <si>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</si>
  <si>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</si>
  <si>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</si>
  <si>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</si>
  <si>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</si>
  <si>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</si>
  <si>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</si>
  <si>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</si>
  <si>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</si>
  <si>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</si>
  <si>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</si>
  <si>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</si>
  <si>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</si>
  <si>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</si>
  <si>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</si>
  <si>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</si>
  <si>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</si>
  <si>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</si>
  <si>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</si>
  <si>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</si>
  <si>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</si>
  <si>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</si>
  <si>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</si>
  <si>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</si>
  <si>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</si>
  <si>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</si>
  <si>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</si>
  <si>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</si>
  <si>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</si>
  <si>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</si>
  <si>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</si>
  <si>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</si>
  <si>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</si>
  <si>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</si>
  <si>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</si>
  <si>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</si>
  <si>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</si>
  <si>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</si>
  <si>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</si>
  <si>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</si>
  <si>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</si>
  <si>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</si>
  <si>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</si>
  <si>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</si>
  <si>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</si>
  <si>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</si>
  <si>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</si>
  <si>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</si>
  <si>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</si>
  <si>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</si>
  <si>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</si>
  <si>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</si>
  <si>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</si>
  <si>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</si>
  <si>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</si>
  <si>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</si>
  <si>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</si>
  <si>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</si>
  <si>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</si>
  <si>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</si>
  <si>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</si>
  <si>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</si>
  <si>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</si>
  <si>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</si>
  <si>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</si>
  <si>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</si>
  <si>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</si>
  <si>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</si>
  <si>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</si>
  <si>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</si>
  <si>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</si>
  <si>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</si>
  <si>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</si>
  <si>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</si>
  <si>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</si>
  <si>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</si>
  <si>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</si>
  <si>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</si>
  <si>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</si>
  <si>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</si>
  <si>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</si>
  <si>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</si>
  <si>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</si>
  <si>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</si>
  <si>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</si>
  <si>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</si>
  <si>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</si>
  <si>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</si>
  <si>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</si>
  <si>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</si>
  <si>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</si>
  <si>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</si>
  <si>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</si>
  <si>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</si>
  <si>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</si>
  <si>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</si>
  <si>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</si>
  <si>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</si>
  <si>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</si>
  <si>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</si>
  <si>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</si>
  <si>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</si>
  <si>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</si>
  <si>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</si>
  <si>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</si>
  <si>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</si>
  <si>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</si>
  <si>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</si>
  <si>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</si>
  <si>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</si>
  <si>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</si>
  <si>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</si>
  <si>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</si>
  <si>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</si>
  <si>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</si>
  <si>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</si>
  <si>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</si>
  <si>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</si>
  <si>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</si>
  <si>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</si>
  <si>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</si>
  <si>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</si>
  <si>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</si>
  <si>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</si>
  <si>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</si>
  <si>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</si>
  <si>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</si>
  <si>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</si>
  <si>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</si>
  <si>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</si>
  <si>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</si>
  <si>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</si>
  <si>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</si>
  <si>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</si>
  <si>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</si>
  <si>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</si>
  <si>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</si>
  <si>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</si>
  <si>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</si>
  <si>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</si>
  <si>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</si>
  <si>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</si>
  <si>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</si>
  <si>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</si>
  <si>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</si>
  <si>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</si>
  <si>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</si>
  <si>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</si>
  <si>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</si>
  <si>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</si>
  <si>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</si>
  <si>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</si>
  <si>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</si>
  <si>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</si>
  <si>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</si>
  <si>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</si>
  <si>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</si>
  <si>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</si>
  <si>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</si>
  <si>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</si>
  <si>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</si>
  <si>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</si>
  <si>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</si>
  <si>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</si>
  <si>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</si>
  <si>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</si>
  <si>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</si>
  <si>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</si>
  <si>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</si>
  <si>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</si>
  <si>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</si>
  <si>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</si>
  <si>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</si>
  <si>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</si>
  <si>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</si>
  <si>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</si>
  <si>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</si>
  <si>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</si>
  <si>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</si>
  <si>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</si>
  <si>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</si>
  <si>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</si>
  <si>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</si>
  <si>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</si>
  <si>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</si>
  <si>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</si>
  <si>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</si>
  <si>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</si>
  <si>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</si>
  <si>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</si>
  <si>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</si>
  <si>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</si>
  <si>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</si>
  <si>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</si>
  <si>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</si>
  <si>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</si>
  <si>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</si>
  <si>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</si>
  <si>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</si>
  <si>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</si>
  <si>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</si>
  <si>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</si>
  <si>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</si>
  <si>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</si>
  <si>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</si>
  <si>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</si>
  <si>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</si>
  <si>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</si>
  <si>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</si>
  <si>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</si>
  <si>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</si>
  <si>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</si>
  <si>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</si>
  <si>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</si>
  <si>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</si>
  <si>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</si>
  <si>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</si>
  <si>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</si>
  <si>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</si>
  <si>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</si>
  <si>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</si>
  <si>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</si>
  <si>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</si>
  <si>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</si>
  <si>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</si>
  <si>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</si>
  <si>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</si>
  <si>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</si>
  <si>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</si>
  <si>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</si>
  <si>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</si>
  <si>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</si>
  <si>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</si>
  <si>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</si>
  <si>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</si>
  <si>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</si>
  <si>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</si>
  <si>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</si>
  <si>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</si>
  <si>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</si>
  <si>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</si>
  <si>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</si>
  <si>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</si>
  <si>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</si>
  <si>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</si>
  <si>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</si>
  <si>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</si>
  <si>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</si>
  <si>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</si>
  <si>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</si>
  <si>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</si>
  <si>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</si>
  <si>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</si>
  <si>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</si>
  <si>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</si>
  <si>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</si>
  <si>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</si>
  <si>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</si>
  <si>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</si>
  <si>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</si>
  <si>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</si>
  <si>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</si>
  <si>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</si>
  <si>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</si>
  <si>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</si>
  <si>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</si>
  <si>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</si>
  <si>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</si>
  <si>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</si>
  <si>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</si>
  <si>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</si>
  <si>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</si>
  <si>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</si>
  <si>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</si>
  <si>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</si>
  <si>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</si>
  <si>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</si>
  <si>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</si>
  <si>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</si>
  <si>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</si>
  <si>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</si>
  <si>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</si>
  <si>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</si>
  <si>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</si>
  <si>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</si>
  <si>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</si>
  <si>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</si>
  <si>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</si>
  <si>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</si>
  <si>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</si>
  <si>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</si>
  <si>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</si>
  <si>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</si>
  <si>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</si>
  <si>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</si>
  <si>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</si>
  <si>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</si>
  <si>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</si>
  <si>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</si>
  <si>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</si>
  <si>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</si>
  <si>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</si>
  <si>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</si>
  <si>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</si>
  <si>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</si>
  <si>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</si>
  <si>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</si>
  <si>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</si>
  <si>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</si>
  <si>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</si>
  <si>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</si>
  <si>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</si>
  <si>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</si>
  <si>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</si>
  <si>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</si>
  <si>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</si>
  <si>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</si>
  <si>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</si>
  <si>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</si>
  <si>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</si>
  <si>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</si>
  <si>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</si>
  <si>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</si>
  <si>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</si>
  <si>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</si>
  <si>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</si>
  <si>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</si>
  <si>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</si>
  <si>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</si>
  <si>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</si>
  <si>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</si>
  <si>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</si>
  <si>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</si>
  <si>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</si>
  <si>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</si>
  <si>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</si>
  <si>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</si>
  <si>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</si>
  <si>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</si>
  <si>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</si>
  <si>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</si>
  <si>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</si>
  <si>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</si>
  <si>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</si>
  <si>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</si>
  <si>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</si>
  <si>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</si>
  <si>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</si>
  <si>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</si>
  <si>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</si>
  <si>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</si>
  <si>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</si>
  <si>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</si>
  <si>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</si>
  <si>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</si>
  <si>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</si>
  <si>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</si>
  <si>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</si>
  <si>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</si>
  <si>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</si>
  <si>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</si>
  <si>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</si>
  <si>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</si>
  <si>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</si>
  <si>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</si>
  <si>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</si>
  <si>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</si>
  <si>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</si>
  <si>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</si>
  <si>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</si>
  <si>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</si>
  <si>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</si>
  <si>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</si>
  <si>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</si>
  <si>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</si>
  <si>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</si>
  <si>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</si>
  <si>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</si>
  <si>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</si>
  <si>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</si>
  <si>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</si>
  <si>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</si>
  <si>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</si>
  <si>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</si>
  <si>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</si>
  <si>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</si>
  <si>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</si>
  <si>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</si>
  <si>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</si>
  <si>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</si>
  <si>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</si>
  <si>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</si>
  <si>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</si>
  <si>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</si>
  <si>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</si>
  <si>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</si>
  <si>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</si>
  <si>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</si>
  <si>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</si>
  <si>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</si>
  <si>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</si>
  <si>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</si>
  <si>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</si>
  <si>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</si>
  <si>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</si>
  <si>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</si>
  <si>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</si>
  <si>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</si>
  <si>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</si>
  <si>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</si>
  <si>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</si>
  <si>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</si>
  <si>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</si>
  <si>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</si>
  <si>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</si>
  <si>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</si>
  <si>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</si>
  <si>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</si>
  <si>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</si>
  <si>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</si>
  <si>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</si>
  <si>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</si>
  <si>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</si>
  <si>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</si>
  <si>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</si>
  <si>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</si>
  <si>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</si>
  <si>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</si>
  <si>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</si>
  <si>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</si>
  <si>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</si>
  <si>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</si>
  <si>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</si>
  <si>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</si>
  <si>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</si>
  <si>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</si>
  <si>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</si>
  <si>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</si>
  <si>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</si>
  <si>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</si>
  <si>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</si>
  <si>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</si>
  <si>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</si>
  <si>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</si>
  <si>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</si>
  <si>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</si>
  <si>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</si>
  <si>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</si>
  <si>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</si>
  <si>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</si>
  <si>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</si>
  <si>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</si>
  <si>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</si>
  <si>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</si>
  <si>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</si>
  <si>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</si>
  <si>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</si>
  <si>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</si>
  <si>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</si>
  <si>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</si>
  <si>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</si>
  <si>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</si>
  <si>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</si>
  <si>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</si>
  <si>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</si>
  <si>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</si>
  <si>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</si>
  <si>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</si>
  <si>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</si>
  <si>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</si>
  <si>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</si>
  <si>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</si>
  <si>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</si>
  <si>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</si>
  <si>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</si>
  <si>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</si>
  <si>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</si>
  <si>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</si>
  <si>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</si>
  <si>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</si>
  <si>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</si>
  <si>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</si>
  <si>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</si>
  <si>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</si>
  <si>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</si>
  <si>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</si>
  <si>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</si>
  <si>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</si>
  <si>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</si>
  <si>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</si>
  <si>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</si>
  <si>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</si>
  <si>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</si>
  <si>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</si>
  <si>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</si>
  <si>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</si>
  <si>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</si>
  <si>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</si>
  <si>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</si>
  <si>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</si>
  <si>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</si>
  <si>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</si>
  <si>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</si>
  <si>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</si>
  <si>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</si>
  <si>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</si>
  <si>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</si>
  <si>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</si>
  <si>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</si>
  <si>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</si>
  <si>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</si>
  <si>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</si>
  <si>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</si>
  <si>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</si>
  <si>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</si>
  <si>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</si>
  <si>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</si>
  <si>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</si>
  <si>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</si>
  <si>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</si>
  <si>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</si>
  <si>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</si>
  <si>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</si>
  <si>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</si>
  <si>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</si>
  <si>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</si>
  <si>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</si>
  <si>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</si>
  <si>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</si>
  <si>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</si>
  <si>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</si>
  <si>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</si>
  <si>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</si>
  <si>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</si>
  <si>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</si>
  <si>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</si>
  <si>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</si>
  <si>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</si>
  <si>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</si>
  <si>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</si>
  <si>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</si>
  <si>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</si>
  <si>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</si>
  <si>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</si>
  <si>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</si>
  <si>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</si>
  <si>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</si>
  <si>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</si>
  <si>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</si>
  <si>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</si>
  <si>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</si>
  <si>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</si>
  <si>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</si>
  <si>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</si>
  <si>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</si>
  <si>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</si>
  <si>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</si>
  <si>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</si>
  <si>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</si>
  <si>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</si>
  <si>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</si>
  <si>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</si>
  <si>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</si>
  <si>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</si>
  <si>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</si>
  <si>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</si>
  <si>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</si>
  <si>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</si>
  <si>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</si>
  <si>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</si>
  <si>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</si>
  <si>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</si>
  <si>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</si>
  <si>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</si>
  <si>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</si>
  <si>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</si>
  <si>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</si>
  <si>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</si>
  <si>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</si>
  <si>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</si>
  <si>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</si>
  <si>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</si>
  <si>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</si>
  <si>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</si>
  <si>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</si>
  <si>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</si>
  <si>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</si>
  <si>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</si>
  <si>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</si>
  <si>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</si>
  <si>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</si>
  <si>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</si>
  <si>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</si>
  <si>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</si>
  <si>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</si>
  <si>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</si>
  <si>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</si>
  <si>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</si>
  <si>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</si>
  <si>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</si>
  <si>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</si>
  <si>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</si>
  <si>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</si>
  <si>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</si>
  <si>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</si>
  <si>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</si>
  <si>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</si>
  <si>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</si>
  <si>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</si>
  <si>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</si>
  <si>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</si>
  <si>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</si>
  <si>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</si>
  <si>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</si>
  <si>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</si>
  <si>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</si>
  <si>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</si>
  <si>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</si>
  <si>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</si>
  <si>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</si>
  <si>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</si>
  <si>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</si>
  <si>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</si>
  <si>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</si>
  <si>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</si>
  <si>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</si>
  <si>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</si>
  <si>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</si>
  <si>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</si>
  <si>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</si>
  <si>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</si>
  <si>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</si>
  <si>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</si>
  <si>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</si>
  <si>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</si>
  <si>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</si>
  <si>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</si>
  <si>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</si>
  <si>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</si>
  <si>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</si>
  <si>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</si>
  <si>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</si>
  <si>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</si>
  <si>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</si>
  <si>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</si>
  <si>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</si>
  <si>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</si>
  <si>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</si>
  <si>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</si>
  <si>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</si>
  <si>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</si>
  <si>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</si>
  <si>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</si>
  <si>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</si>
  <si>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</si>
  <si>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</si>
  <si>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</si>
  <si>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</si>
  <si>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</si>
  <si>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</si>
  <si>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</si>
  <si>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</si>
  <si>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</si>
  <si>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</si>
  <si>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</si>
  <si>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</si>
  <si>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</si>
  <si>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</si>
  <si>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</si>
  <si>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</si>
  <si>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</si>
  <si>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</si>
  <si>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</si>
  <si>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</si>
  <si>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</si>
  <si>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</si>
  <si>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</si>
  <si>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</si>
  <si>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</si>
  <si>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</si>
  <si>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</si>
  <si>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</si>
  <si>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</si>
  <si>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</si>
  <si>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</si>
  <si>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</si>
  <si>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</si>
  <si>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</si>
  <si>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</si>
  <si>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</si>
  <si>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</si>
  <si>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</si>
  <si>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</si>
  <si>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</si>
  <si>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</si>
  <si>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</si>
  <si>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</si>
  <si>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</si>
  <si>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</si>
  <si>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</si>
  <si>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</si>
  <si>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</si>
  <si>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</si>
  <si>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</si>
  <si>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</si>
  <si>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</si>
  <si>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</si>
  <si>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</si>
  <si>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</si>
  <si>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</si>
  <si>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</si>
  <si>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</si>
  <si>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</si>
  <si>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</si>
  <si>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</si>
  <si>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</si>
  <si>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</si>
  <si>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</si>
  <si>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</si>
  <si>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</si>
  <si>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</si>
  <si>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</si>
  <si>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</si>
  <si>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</si>
  <si>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</si>
  <si>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</si>
  <si>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</si>
  <si>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</si>
  <si>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</si>
  <si>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</si>
  <si>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</si>
  <si>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</si>
  <si>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</si>
  <si>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</si>
  <si>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</si>
  <si>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</si>
  <si>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</si>
  <si>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</si>
  <si>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</si>
  <si>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</si>
  <si>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</si>
  <si>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</si>
  <si>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</si>
  <si>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</si>
  <si>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</si>
  <si>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</si>
  <si>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</si>
  <si>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</si>
  <si>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</si>
  <si>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</si>
  <si>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</si>
  <si>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</si>
  <si>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</si>
  <si>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</si>
  <si>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</si>
  <si>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</si>
  <si>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</si>
  <si>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</si>
  <si>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</si>
  <si>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</si>
  <si>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</si>
  <si>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</si>
  <si>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</si>
  <si>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</si>
  <si>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</si>
  <si>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</si>
  <si>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</si>
  <si>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</si>
  <si>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</si>
  <si>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</si>
  <si>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</si>
  <si>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</si>
  <si>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</si>
  <si>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</si>
  <si>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</si>
  <si>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</si>
  <si>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</si>
  <si>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</si>
  <si>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</si>
  <si>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</si>
  <si>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</si>
  <si>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</si>
  <si>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</si>
  <si>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</si>
  <si>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</si>
  <si>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</si>
  <si>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</si>
  <si>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</si>
  <si>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</si>
  <si>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</si>
  <si>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</si>
  <si>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</si>
  <si>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</si>
  <si>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</si>
  <si>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</si>
  <si>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</si>
  <si>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</si>
  <si>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</si>
  <si>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</si>
  <si>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</si>
  <si>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</si>
  <si>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</si>
  <si>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</si>
  <si>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</si>
  <si>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</si>
  <si>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</si>
  <si>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</si>
  <si>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</si>
  <si>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</si>
  <si>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</si>
  <si>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</si>
  <si>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</si>
  <si>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</si>
  <si>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</si>
  <si>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</si>
  <si>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</si>
  <si>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</si>
  <si>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</si>
  <si>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</si>
  <si>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</si>
  <si>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</si>
  <si>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</si>
  <si>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</si>
  <si>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</si>
  <si>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</si>
  <si>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</si>
  <si>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</si>
  <si>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</si>
  <si>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</si>
  <si>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</si>
  <si>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</si>
  <si>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</si>
  <si>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</si>
  <si>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</si>
  <si>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</si>
  <si>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</si>
  <si>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</si>
  <si>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</si>
  <si>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</si>
  <si>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</si>
  <si>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</si>
  <si>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</si>
  <si>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</si>
  <si>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</si>
  <si>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</si>
  <si>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</si>
  <si>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</si>
  <si>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</si>
  <si>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</si>
  <si>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</si>
  <si>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</si>
  <si>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</si>
  <si>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</si>
  <si>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</si>
  <si>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</si>
  <si>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</si>
  <si>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</si>
  <si>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</si>
  <si>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</si>
  <si>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</si>
  <si>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</si>
  <si>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</si>
  <si>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</si>
  <si>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</si>
  <si>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</si>
  <si>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</si>
  <si>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</si>
  <si>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</si>
  <si>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</si>
  <si>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</si>
  <si>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</si>
  <si>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</si>
  <si>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</si>
  <si>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</si>
  <si>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</si>
  <si>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</si>
  <si>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</si>
  <si>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</si>
  <si>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</si>
  <si>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</si>
  <si>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</si>
  <si>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</si>
  <si>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</si>
  <si>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</si>
  <si>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</si>
  <si>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</si>
  <si>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</si>
  <si>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</si>
  <si>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</si>
  <si>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</si>
  <si>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</si>
  <si>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</si>
  <si>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</si>
  <si>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</si>
  <si>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</si>
  <si>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</si>
  <si>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</si>
  <si>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</si>
  <si>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</si>
  <si>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</si>
  <si>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</si>
  <si>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</si>
  <si>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</si>
  <si>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</si>
  <si>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</si>
  <si>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</si>
  <si>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</si>
  <si>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</si>
  <si>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</si>
  <si>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</si>
  <si>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</si>
  <si>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</si>
  <si>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</si>
  <si>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</si>
  <si>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</si>
  <si>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</si>
  <si>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</si>
  <si>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</si>
  <si>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</si>
  <si>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</si>
  <si>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</si>
  <si>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</si>
  <si>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</si>
  <si>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</si>
  <si>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</si>
  <si>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</si>
  <si>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</si>
  <si>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</si>
  <si>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</si>
  <si>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</si>
  <si>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</si>
  <si>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</si>
  <si>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</si>
  <si>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</si>
  <si>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</si>
  <si>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</si>
  <si>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</si>
  <si>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</si>
  <si>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</si>
  <si>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</si>
  <si>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</si>
  <si>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</si>
  <si>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</si>
  <si>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</si>
  <si>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</si>
  <si>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</si>
  <si>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</si>
  <si>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</si>
  <si>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</si>
  <si>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</si>
  <si>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</si>
  <si>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</si>
  <si>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</si>
  <si>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</si>
  <si>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</si>
  <si>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</si>
  <si>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</si>
  <si>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</si>
  <si>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</si>
  <si>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</si>
  <si>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</si>
  <si>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</si>
  <si>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</si>
  <si>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</si>
  <si>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</si>
  <si>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</si>
  <si>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</si>
  <si>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</si>
  <si>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</si>
  <si>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</si>
  <si>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</si>
  <si>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</si>
  <si>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</si>
  <si>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</si>
  <si>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</si>
  <si>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</si>
  <si>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</si>
  <si>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</si>
  <si>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</si>
  <si>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</si>
  <si>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</si>
  <si>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</si>
  <si>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</si>
  <si>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</si>
  <si>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</si>
  <si>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</si>
  <si>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</si>
  <si>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</si>
  <si>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</si>
  <si>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</si>
  <si>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</si>
  <si>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</si>
  <si>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</si>
  <si>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</si>
  <si>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</si>
  <si>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</si>
  <si>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</si>
  <si>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</si>
  <si>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</si>
  <si>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</si>
  <si>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</si>
  <si>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</si>
  <si>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</si>
  <si>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</si>
  <si>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</si>
  <si>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</si>
  <si>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</si>
  <si>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</si>
  <si>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</si>
  <si>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</si>
  <si>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</si>
  <si>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</si>
  <si>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</si>
  <si>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</si>
  <si>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</si>
  <si>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</si>
  <si>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</si>
  <si>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</si>
  <si>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</si>
  <si>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</si>
  <si>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</si>
  <si>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</si>
  <si>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</si>
  <si>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</si>
  <si>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</si>
  <si>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</si>
  <si>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</si>
  <si>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</si>
  <si>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</si>
  <si>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</si>
  <si>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</si>
  <si>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</si>
  <si>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</si>
  <si>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</si>
  <si>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</si>
  <si>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</si>
  <si>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</si>
  <si>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</si>
  <si>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</si>
  <si>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</si>
  <si>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</si>
  <si>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</si>
  <si>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</si>
  <si>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</si>
  <si>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</si>
  <si>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</si>
  <si>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</si>
  <si>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</si>
  <si>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</si>
  <si>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</si>
  <si>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</si>
  <si>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</si>
  <si>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</si>
  <si>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</si>
  <si>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</si>
  <si>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</si>
  <si>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</si>
  <si>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</si>
  <si>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</si>
  <si>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</si>
  <si>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</si>
  <si>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</si>
  <si>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</si>
  <si>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</si>
  <si>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</si>
  <si>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</si>
  <si>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</si>
  <si>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</si>
  <si>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</si>
  <si>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</si>
  <si>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</si>
  <si>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</si>
  <si>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</si>
  <si>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</si>
  <si>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</si>
  <si>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</si>
  <si>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</si>
  <si>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</si>
  <si>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</si>
  <si>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</si>
  <si>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</si>
  <si>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</si>
  <si>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</si>
  <si>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</si>
  <si>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</si>
  <si>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</si>
  <si>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</si>
  <si>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</si>
  <si>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</si>
  <si>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</si>
  <si>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</si>
  <si>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</si>
  <si>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</si>
  <si>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</si>
  <si>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</si>
  <si>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</si>
  <si>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</si>
  <si>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</si>
  <si>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</si>
  <si>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</si>
  <si>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</si>
  <si>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</si>
  <si>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</si>
  <si>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</si>
  <si>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</si>
  <si>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</si>
  <si>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</si>
  <si>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</si>
  <si>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</si>
  <si>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</si>
  <si>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</si>
  <si>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</si>
  <si>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</si>
  <si>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</si>
  <si>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</si>
  <si>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</si>
  <si>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</si>
  <si>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</si>
  <si>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</si>
  <si>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</si>
  <si>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</si>
  <si>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</si>
  <si>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</si>
  <si>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</si>
  <si>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</si>
  <si>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</si>
  <si>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</si>
  <si>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</si>
  <si>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</si>
  <si>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</si>
  <si>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</si>
  <si>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</si>
  <si>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</si>
  <si>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</si>
  <si>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</si>
  <si>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</si>
  <si>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</si>
  <si>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</si>
  <si>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</si>
  <si>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</si>
  <si>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</si>
  <si>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</si>
  <si>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</si>
  <si>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</si>
  <si>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</si>
  <si>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</si>
  <si>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</si>
  <si>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</si>
  <si>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</si>
  <si>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</si>
  <si>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</si>
  <si>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</si>
  <si>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</si>
  <si>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</si>
  <si>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</si>
  <si>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</si>
  <si>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</si>
  <si>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</si>
  <si>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</si>
  <si>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</si>
  <si>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</si>
  <si>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</si>
  <si>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</si>
  <si>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</si>
  <si>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</si>
  <si>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</si>
  <si>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</si>
  <si>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</si>
  <si>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</si>
  <si>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</si>
  <si>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</si>
  <si>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</si>
  <si>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</si>
  <si>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</si>
  <si>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</si>
  <si>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</si>
  <si>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</si>
  <si>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</si>
  <si>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</si>
  <si>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</si>
  <si>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</si>
  <si>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</si>
  <si>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</si>
  <si>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</si>
  <si>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</si>
  <si>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</si>
  <si>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</si>
  <si>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</si>
  <si>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</si>
  <si>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</si>
  <si>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</si>
  <si>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</si>
  <si>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</si>
  <si>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</si>
  <si>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</si>
  <si>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</si>
  <si>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</si>
  <si>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</si>
  <si>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</si>
  <si>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</si>
  <si>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</si>
  <si>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</si>
  <si>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</si>
  <si>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</si>
  <si>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</si>
  <si>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</si>
  <si>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</si>
  <si>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</si>
  <si>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</si>
  <si>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</si>
  <si>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</si>
  <si>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</si>
  <si>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</si>
  <si>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</si>
  <si>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</si>
  <si>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</si>
  <si>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</si>
  <si>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</si>
  <si>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</si>
  <si>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</si>
  <si>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</si>
  <si>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</si>
  <si>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</si>
  <si>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</si>
  <si>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</si>
  <si>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</si>
  <si>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</si>
  <si>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</si>
  <si>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</si>
  <si>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</si>
  <si>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</si>
  <si>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</si>
  <si>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</si>
  <si>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</si>
  <si>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</si>
  <si>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</si>
  <si>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</si>
  <si>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</si>
  <si>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</si>
  <si>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</si>
  <si>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</si>
  <si>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</si>
  <si>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</si>
  <si>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</si>
  <si>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</si>
  <si>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</si>
  <si>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</si>
  <si>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</si>
  <si>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</si>
  <si>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</si>
  <si>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</si>
  <si>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</si>
  <si>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</si>
  <si>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</si>
  <si>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</si>
  <si>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</si>
  <si>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</si>
  <si>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</si>
  <si>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</si>
  <si>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</si>
  <si>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</si>
  <si>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</si>
  <si>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</si>
  <si>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</si>
  <si>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</si>
  <si>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</si>
  <si>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</si>
  <si>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</si>
  <si>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</si>
  <si>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</si>
  <si>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</si>
  <si>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</si>
  <si>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</si>
  <si>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</si>
  <si>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</si>
  <si>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</si>
  <si>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</si>
  <si>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</si>
  <si>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</si>
  <si>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</si>
  <si>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</si>
  <si>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</si>
  <si>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</si>
  <si>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</si>
  <si>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</si>
  <si>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</si>
  <si>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</si>
  <si>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</si>
  <si>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</si>
  <si>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</si>
  <si>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</si>
  <si>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</si>
  <si>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</si>
  <si>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</si>
  <si>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</si>
  <si>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</si>
  <si>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</si>
  <si>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</si>
  <si>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</si>
  <si>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</si>
  <si>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</si>
  <si>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</si>
  <si>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</si>
  <si>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</si>
  <si>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</si>
  <si>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</si>
  <si>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</si>
  <si>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</si>
  <si>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</si>
  <si>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</si>
  <si>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</si>
  <si>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</si>
  <si>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</si>
  <si>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</si>
  <si>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</si>
  <si>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</si>
  <si>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</si>
  <si>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</si>
  <si>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</si>
  <si>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</si>
  <si>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</si>
  <si>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</si>
  <si>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</si>
  <si>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</si>
  <si>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</si>
  <si>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</si>
  <si>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</si>
  <si>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</si>
  <si>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</si>
  <si>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</si>
  <si>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</si>
  <si>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</si>
  <si>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</si>
  <si>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</si>
  <si>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</si>
  <si>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</si>
  <si>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</si>
  <si>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</si>
  <si>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</si>
  <si>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</si>
  <si>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</si>
  <si>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</si>
  <si>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</si>
  <si>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</si>
  <si>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</si>
  <si>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</si>
  <si>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</si>
  <si>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</si>
  <si>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</si>
  <si>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</si>
  <si>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</si>
  <si>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</si>
  <si>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</si>
  <si>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</si>
  <si>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</si>
  <si>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</si>
  <si>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</si>
  <si>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</si>
  <si>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</si>
  <si>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</si>
  <si>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</si>
  <si>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</si>
  <si>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</si>
  <si>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</si>
  <si>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</si>
  <si>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</si>
  <si>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</si>
  <si>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</si>
  <si>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</si>
  <si>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</si>
  <si>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</si>
  <si>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</si>
  <si>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</si>
  <si>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</si>
  <si>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</si>
  <si>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</si>
  <si>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</si>
  <si>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</si>
  <si>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</si>
  <si>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</si>
  <si>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</si>
  <si>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</si>
  <si>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</si>
  <si>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</si>
  <si>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</si>
  <si>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</si>
  <si>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</si>
  <si>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</si>
  <si>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</si>
  <si>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</si>
  <si>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</si>
  <si>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</si>
  <si>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</si>
  <si>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</si>
  <si>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</si>
  <si>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</si>
  <si>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</si>
  <si>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</si>
  <si>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</si>
  <si>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</si>
  <si>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</si>
  <si>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</si>
  <si>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</si>
  <si>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</si>
  <si>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</si>
  <si>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</si>
  <si>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</si>
  <si>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</si>
  <si>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</si>
  <si>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</si>
  <si>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</si>
  <si>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</si>
  <si>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</si>
  <si>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</si>
  <si>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</si>
  <si>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</si>
  <si>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</si>
  <si>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</si>
  <si>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</si>
  <si>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</si>
  <si>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</si>
  <si>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</si>
  <si>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</si>
  <si>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</si>
  <si>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</si>
  <si>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</si>
  <si>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</si>
  <si>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</si>
  <si>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</si>
  <si>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</si>
  <si>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</si>
  <si>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</si>
  <si>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</si>
  <si>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</si>
  <si>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</si>
  <si>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</si>
  <si>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</si>
  <si>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</si>
  <si>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</si>
  <si>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</si>
  <si>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</si>
  <si>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</si>
  <si>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</si>
  <si>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</si>
  <si>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</si>
  <si>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</si>
  <si>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</si>
  <si>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</si>
  <si>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</si>
  <si>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</si>
  <si>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</si>
  <si>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</si>
  <si>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</si>
  <si>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</si>
  <si>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</si>
  <si>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</si>
  <si>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</si>
  <si>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</si>
  <si>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</si>
  <si>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</si>
  <si>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</si>
  <si>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</si>
  <si>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</si>
  <si>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</si>
  <si>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</si>
  <si>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</si>
  <si>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</si>
  <si>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</si>
  <si>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</si>
  <si>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</si>
  <si>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</si>
  <si>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</si>
  <si>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</si>
  <si>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</si>
  <si>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</si>
  <si>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</si>
  <si>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</si>
  <si>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</si>
  <si>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</si>
  <si>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</si>
  <si>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</si>
  <si>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</si>
  <si>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</si>
  <si>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</si>
  <si>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</si>
  <si>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</si>
  <si>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</si>
  <si>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</si>
  <si>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</si>
  <si>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</si>
  <si>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</si>
  <si>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</si>
  <si>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</si>
  <si>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</si>
  <si>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</si>
  <si>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</si>
  <si>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</si>
  <si>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</si>
  <si>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</si>
  <si>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</si>
  <si>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</si>
  <si>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</si>
  <si>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</si>
  <si>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</si>
  <si>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</si>
  <si>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</si>
  <si>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</si>
  <si>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</si>
  <si>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</si>
  <si>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</si>
  <si>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</si>
  <si>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</si>
  <si>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</si>
  <si>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</si>
  <si>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</si>
  <si>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</si>
  <si>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</si>
  <si>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</si>
  <si>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</si>
  <si>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</si>
  <si>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</si>
  <si>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</si>
  <si>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</si>
  <si>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</si>
  <si>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</si>
  <si>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</si>
  <si>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</si>
  <si>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</si>
  <si>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</si>
  <si>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</si>
  <si>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</si>
  <si>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</si>
  <si>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</si>
  <si>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</si>
  <si>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</si>
  <si>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</si>
  <si>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</si>
  <si>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</si>
  <si>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</si>
  <si>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</si>
  <si>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</si>
  <si>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</si>
  <si>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</si>
  <si>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</si>
  <si>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</si>
  <si>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</si>
  <si>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</si>
  <si>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</si>
  <si>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</si>
  <si>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</si>
  <si>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</si>
  <si>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</si>
  <si>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</si>
  <si>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</si>
  <si>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</si>
  <si>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</si>
  <si>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</si>
  <si>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</si>
  <si>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</si>
  <si>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</si>
  <si>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</si>
  <si>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</si>
  <si>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</si>
  <si>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</si>
  <si>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</si>
  <si>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</si>
  <si>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</si>
  <si>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</si>
  <si>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</si>
  <si>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</si>
  <si>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</si>
  <si>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</si>
  <si>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</si>
  <si>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</si>
  <si>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</si>
  <si>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</si>
  <si>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</si>
  <si>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</si>
  <si>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</si>
  <si>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</si>
  <si>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</si>
  <si>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</si>
  <si>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</si>
  <si>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</si>
  <si>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</si>
  <si>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</si>
  <si>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</si>
  <si>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</si>
  <si>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</si>
  <si>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</si>
  <si>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</si>
  <si>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</si>
  <si>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</si>
  <si>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</si>
  <si>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</si>
  <si>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</si>
  <si>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</si>
  <si>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</si>
  <si>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</si>
  <si>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</si>
  <si>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</si>
  <si>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</si>
  <si>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</si>
  <si>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</si>
  <si>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</si>
  <si>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</si>
  <si>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</si>
  <si>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</si>
  <si>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</si>
  <si>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</si>
  <si>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</si>
  <si>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</si>
  <si>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</si>
  <si>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</si>
  <si>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</si>
  <si>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</si>
  <si>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</si>
  <si>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</si>
  <si>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</si>
  <si>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</si>
  <si>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</si>
  <si>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</si>
  <si>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</si>
  <si>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</si>
  <si>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</si>
  <si>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</si>
  <si>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</si>
  <si>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</si>
  <si>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</si>
  <si>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</si>
  <si>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</si>
  <si>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</si>
  <si>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</si>
  <si>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</si>
  <si>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</si>
  <si>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</si>
  <si>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</si>
  <si>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</si>
  <si>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</si>
  <si>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</si>
  <si>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</si>
  <si>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</si>
  <si>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</si>
  <si>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</si>
  <si>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</si>
  <si>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</si>
  <si>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</si>
  <si>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</si>
  <si>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</si>
  <si>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</si>
  <si>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</si>
  <si>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</si>
  <si>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</si>
  <si>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</si>
  <si>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</si>
  <si>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</si>
  <si>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</si>
  <si>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</si>
  <si>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</si>
  <si>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</si>
  <si>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</si>
  <si>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</si>
  <si>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</si>
  <si>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</si>
  <si>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</si>
  <si>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</si>
  <si>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</si>
  <si>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</si>
  <si>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</si>
  <si>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</si>
  <si>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</si>
  <si>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</si>
  <si>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</si>
  <si>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</si>
  <si>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</si>
  <si>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</si>
  <si>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</si>
  <si>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</si>
  <si>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</si>
  <si>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</si>
  <si>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</si>
  <si>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</si>
  <si>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</si>
  <si>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</si>
  <si>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</si>
  <si>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</si>
  <si>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</si>
  <si>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</si>
  <si>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</si>
  <si>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</si>
  <si>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</si>
  <si>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</si>
  <si>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</si>
  <si>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</si>
  <si>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</si>
  <si>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</si>
  <si>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</si>
  <si>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</si>
  <si>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</si>
  <si>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</si>
  <si>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</si>
  <si>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</si>
  <si>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</si>
  <si>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</si>
  <si>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</si>
  <si>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</si>
  <si>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</si>
  <si>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</si>
  <si>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</si>
  <si>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</si>
  <si>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</si>
  <si>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</si>
  <si>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</si>
  <si>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</si>
  <si>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</si>
  <si>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</si>
  <si>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</si>
  <si>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</si>
  <si>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</si>
  <si>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</si>
  <si>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</si>
  <si>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</si>
  <si>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</si>
  <si>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</si>
  <si>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</si>
  <si>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</si>
  <si>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</si>
  <si>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</si>
  <si>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</si>
  <si>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</si>
  <si>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</si>
  <si>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</si>
  <si>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</si>
  <si>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</si>
  <si>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</si>
  <si>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</si>
  <si>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</si>
  <si>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</si>
  <si>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</si>
  <si>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</si>
  <si>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</si>
  <si>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</si>
  <si>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</si>
  <si>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</si>
  <si>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</si>
  <si>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</si>
  <si>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</si>
  <si>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</si>
  <si>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</si>
  <si>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</si>
  <si>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</si>
  <si>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</si>
  <si>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</si>
  <si>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</si>
  <si>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</si>
  <si>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</si>
  <si>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</si>
  <si>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</si>
  <si>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</si>
  <si>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</si>
  <si>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</si>
  <si>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</si>
  <si>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</si>
  <si>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</si>
  <si>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</si>
  <si>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</si>
  <si>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</si>
  <si>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</si>
  <si>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</si>
  <si>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</si>
  <si>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</si>
  <si>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</si>
  <si>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</si>
  <si>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</si>
  <si>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</si>
  <si>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</si>
  <si>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</si>
  <si>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</si>
  <si>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</si>
  <si>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</si>
  <si>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</si>
  <si>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</si>
  <si>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</si>
  <si>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</si>
  <si>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</si>
  <si>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</si>
  <si>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</si>
  <si>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</si>
  <si>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</si>
  <si>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</si>
  <si>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</si>
  <si>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</si>
  <si>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</si>
  <si>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</si>
  <si>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</si>
  <si>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</si>
  <si>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</si>
  <si>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</si>
  <si>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</si>
  <si>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</si>
  <si>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</si>
  <si>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</si>
  <si>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</si>
  <si>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</si>
  <si>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</si>
  <si>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</si>
  <si>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</si>
  <si>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</si>
  <si>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</si>
  <si>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</si>
  <si>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</si>
  <si>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</si>
  <si>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</si>
  <si>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</si>
  <si>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</si>
  <si>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</si>
  <si>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</si>
  <si>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</si>
  <si>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</si>
  <si>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</si>
  <si>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</si>
  <si>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</si>
  <si>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</si>
  <si>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</si>
  <si>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</si>
  <si>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</si>
  <si>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</si>
  <si>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</si>
  <si>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</si>
  <si>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</si>
  <si>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</si>
  <si>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</si>
  <si>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</si>
  <si>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</si>
  <si>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</si>
  <si>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</si>
  <si>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</si>
  <si>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</si>
  <si>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</si>
  <si>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</si>
  <si>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</si>
  <si>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</si>
  <si>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</si>
  <si>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</si>
  <si>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</si>
  <si>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</si>
  <si>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</si>
  <si>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</si>
  <si>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</si>
  <si>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</si>
  <si>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</si>
  <si>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</si>
  <si>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</si>
  <si>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</si>
  <si>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</si>
  <si>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</si>
  <si>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</si>
  <si>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</si>
  <si>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</si>
  <si>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</si>
  <si>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</si>
  <si>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</si>
  <si>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</si>
  <si>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</si>
  <si>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</si>
  <si>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</si>
  <si>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</si>
  <si>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</si>
  <si>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</si>
  <si>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</si>
  <si>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</si>
  <si>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</si>
  <si>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</si>
  <si>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</si>
  <si>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</si>
  <si>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</si>
  <si>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</si>
  <si>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</si>
  <si>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</si>
  <si>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</si>
  <si>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</si>
  <si>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</si>
  <si>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</si>
  <si>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</si>
  <si>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</si>
  <si>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</si>
  <si>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</si>
  <si>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</si>
  <si>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</si>
  <si>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</si>
  <si>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</si>
  <si>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</si>
  <si>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</si>
  <si>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</si>
  <si>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</si>
  <si>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</si>
  <si>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</si>
  <si>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</si>
  <si>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</si>
  <si>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</si>
  <si>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</si>
  <si>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</si>
  <si>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</si>
  <si>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</si>
  <si>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</si>
  <si>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</si>
  <si>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</si>
  <si>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</si>
  <si>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</si>
  <si>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</si>
  <si>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</si>
  <si>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</si>
  <si>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</si>
  <si>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</si>
  <si>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</si>
  <si>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</si>
  <si>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</si>
  <si>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</si>
  <si>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</si>
  <si>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</si>
  <si>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</si>
  <si>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</si>
  <si>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</si>
  <si>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</si>
  <si>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</si>
  <si>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</si>
  <si>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</si>
  <si>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</si>
  <si>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</si>
  <si>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</si>
  <si>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</si>
  <si>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</si>
  <si>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</si>
  <si>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</si>
  <si>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</si>
  <si>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</si>
  <si>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</si>
  <si>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</si>
  <si>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</si>
  <si>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</si>
  <si>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</si>
  <si>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</si>
  <si>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</si>
  <si>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</si>
  <si>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</si>
  <si>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</si>
  <si>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</si>
  <si>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</si>
  <si>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</si>
  <si>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</si>
  <si>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</si>
  <si>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</si>
  <si>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</si>
  <si>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</si>
  <si>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</si>
  <si>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</si>
  <si>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</si>
  <si>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</si>
  <si>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</si>
  <si>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</si>
  <si>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</si>
  <si>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</si>
  <si>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</si>
  <si>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</si>
  <si>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</si>
  <si>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</si>
  <si>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</si>
  <si>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</si>
  <si>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</si>
  <si>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</si>
  <si>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</si>
  <si>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</si>
  <si>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</si>
  <si>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</si>
  <si>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</si>
  <si>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</si>
  <si>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</si>
  <si>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</si>
  <si>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</si>
  <si>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</si>
  <si>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</si>
  <si>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</si>
  <si>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</si>
  <si>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</si>
  <si>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</si>
  <si>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</si>
  <si>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</si>
  <si>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</si>
  <si>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</si>
  <si>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</si>
  <si>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</si>
  <si>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</si>
  <si>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</si>
  <si>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</si>
  <si>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</si>
  <si>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</si>
  <si>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</si>
  <si>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</si>
  <si>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</si>
  <si>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</si>
  <si>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</si>
  <si>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</si>
  <si>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</si>
  <si>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</si>
  <si>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</si>
  <si>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</si>
  <si>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</si>
  <si>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</si>
  <si>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</si>
  <si>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</si>
  <si>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</si>
  <si>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</si>
  <si>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</si>
  <si>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</si>
  <si>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</si>
  <si>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</si>
  <si>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</si>
  <si>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</si>
  <si>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</si>
  <si>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</si>
  <si>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</si>
  <si>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</si>
  <si>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</si>
  <si>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</si>
  <si>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</si>
  <si>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</si>
  <si>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</si>
  <si>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</si>
  <si>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</si>
  <si>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</si>
  <si>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</si>
  <si>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</si>
  <si>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</si>
  <si>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</si>
  <si>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</si>
  <si>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</si>
  <si>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</si>
  <si>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</si>
  <si>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</si>
  <si>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</si>
  <si>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</si>
  <si>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</si>
  <si>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</si>
  <si>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</si>
  <si>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</si>
  <si>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</si>
  <si>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</si>
  <si>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</si>
  <si>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</si>
  <si>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</si>
  <si>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</si>
  <si>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</si>
  <si>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</si>
  <si>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</si>
  <si>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</si>
  <si>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</si>
  <si>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</si>
  <si>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</si>
  <si>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</si>
  <si>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</si>
  <si>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</si>
  <si>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</si>
  <si>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</si>
  <si>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</si>
  <si>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</si>
  <si>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</si>
  <si>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</si>
  <si>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</si>
  <si>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</si>
  <si>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</si>
  <si>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</si>
  <si>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</si>
  <si>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</si>
  <si>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</si>
  <si>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</si>
  <si>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</si>
  <si>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</si>
  <si>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</si>
  <si>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</si>
  <si>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</si>
  <si>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</si>
  <si>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</si>
  <si>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</si>
  <si>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</si>
  <si>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</si>
  <si>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</si>
  <si>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</si>
  <si>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</si>
  <si>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</si>
  <si>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</si>
  <si>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</si>
  <si>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</si>
  <si>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</si>
  <si>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</si>
  <si>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</si>
  <si>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</si>
  <si>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</si>
  <si>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</si>
  <si>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</si>
  <si>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</si>
  <si>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</si>
  <si>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</si>
  <si>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</si>
  <si>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</si>
  <si>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</si>
  <si>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</si>
  <si>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</si>
  <si>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</si>
  <si>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</si>
  <si>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</si>
  <si>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</si>
  <si>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</si>
  <si>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</si>
  <si>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</si>
  <si>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</si>
  <si>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</si>
  <si>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</si>
  <si>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</si>
  <si>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</si>
  <si>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</si>
  <si>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</si>
  <si>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</si>
  <si>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</si>
  <si>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</si>
  <si>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</si>
  <si>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</si>
  <si>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</si>
  <si>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</si>
  <si>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</si>
  <si>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</si>
  <si>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</si>
  <si>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</si>
  <si>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</si>
  <si>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</si>
  <si>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</si>
  <si>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</si>
  <si>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</si>
  <si>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</si>
  <si>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</si>
  <si>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</si>
  <si>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</si>
  <si>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</si>
  <si>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</si>
  <si>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</si>
  <si>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</si>
  <si>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</si>
  <si>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</si>
  <si>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</si>
  <si>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</si>
  <si>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</si>
  <si>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</si>
  <si>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</si>
  <si>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</si>
  <si>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</si>
  <si>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</si>
  <si>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</si>
  <si>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</si>
  <si>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</si>
  <si>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</si>
  <si>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</si>
  <si>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</si>
  <si>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</si>
  <si>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</si>
  <si>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</si>
  <si>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</si>
  <si>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</si>
  <si>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</si>
  <si>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</si>
  <si>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</si>
  <si>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</si>
  <si>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</si>
  <si>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</si>
  <si>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</si>
  <si>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</si>
  <si>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</si>
  <si>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</si>
  <si>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</si>
  <si>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</si>
  <si>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</si>
  <si>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</si>
  <si>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</si>
  <si>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</si>
  <si>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</si>
  <si>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</si>
  <si>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</si>
  <si>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</si>
  <si>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</si>
  <si>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</si>
  <si>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</si>
  <si>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</si>
  <si>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</si>
  <si>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</si>
  <si>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</si>
  <si>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</si>
  <si>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</si>
  <si>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</si>
  <si>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</si>
  <si>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</si>
  <si>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</si>
  <si>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</si>
  <si>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</si>
  <si>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</si>
  <si>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</si>
  <si>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</si>
  <si>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</si>
  <si>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</si>
  <si>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</si>
  <si>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</si>
  <si>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</si>
  <si>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</si>
  <si>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</si>
  <si>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</si>
  <si>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</si>
  <si>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</si>
  <si>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</si>
  <si>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</si>
  <si>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</si>
  <si>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</si>
  <si>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</si>
  <si>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</si>
  <si>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</si>
  <si>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</si>
  <si>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</si>
  <si>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</si>
  <si>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</si>
  <si>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</si>
  <si>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</si>
  <si>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</si>
  <si>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</si>
  <si>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</si>
  <si>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</si>
  <si>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</si>
  <si>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</si>
  <si>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</si>
  <si>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</si>
  <si>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</si>
  <si>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</si>
  <si>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</si>
  <si>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</si>
  <si>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</si>
  <si>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</si>
  <si>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</si>
  <si>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</si>
  <si>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</si>
  <si>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</si>
  <si>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</si>
  <si>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</si>
  <si>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</si>
  <si>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</si>
  <si>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</si>
  <si>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</si>
  <si>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</si>
  <si>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</si>
  <si>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</si>
  <si>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</si>
  <si>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</si>
  <si>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</si>
  <si>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</si>
  <si>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</si>
  <si>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</si>
  <si>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</si>
  <si>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</si>
  <si>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</si>
  <si>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</si>
  <si>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</si>
  <si>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</si>
  <si>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</si>
  <si>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</si>
  <si>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</si>
  <si>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</si>
  <si>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</si>
  <si>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</si>
  <si>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</si>
  <si>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</si>
  <si>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</si>
  <si>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</si>
  <si>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</si>
  <si>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</si>
  <si>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</si>
  <si>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</si>
  <si>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</si>
  <si>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</si>
  <si>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</si>
  <si>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</si>
  <si>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</si>
  <si>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</si>
  <si>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</si>
  <si>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</si>
  <si>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</si>
  <si>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</si>
  <si>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</si>
  <si>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</si>
  <si>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</si>
  <si>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</si>
  <si>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</si>
  <si>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</si>
  <si>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</si>
  <si>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</si>
  <si>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</si>
  <si>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</si>
  <si>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</si>
  <si>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</si>
  <si>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</si>
  <si>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</si>
  <si>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</si>
  <si>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</si>
  <si>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</si>
  <si>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</si>
  <si>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</si>
  <si>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</si>
  <si>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</si>
  <si>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</si>
  <si>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</si>
  <si>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</si>
  <si>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</si>
  <si>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</si>
  <si>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</si>
  <si>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</si>
  <si>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</si>
  <si>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</si>
  <si>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</si>
  <si>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</si>
  <si>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</si>
  <si>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</si>
  <si>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</si>
  <si>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</si>
  <si>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</si>
  <si>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</si>
  <si>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</si>
  <si>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</si>
  <si>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</si>
  <si>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</si>
  <si>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</si>
  <si>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</si>
  <si>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</si>
  <si>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</si>
  <si>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</si>
  <si>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</si>
  <si>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</si>
  <si>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</si>
  <si>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</si>
  <si>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</si>
  <si>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</si>
  <si>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</si>
  <si>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</si>
  <si>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</si>
  <si>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</si>
  <si>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</si>
  <si>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</si>
  <si>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</si>
  <si>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</si>
  <si>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</si>
  <si>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</si>
  <si>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</si>
  <si>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</si>
  <si>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</si>
  <si>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</si>
  <si>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</si>
  <si>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</si>
  <si>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</si>
  <si>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</si>
  <si>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</si>
  <si>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</si>
  <si>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</si>
  <si>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</si>
  <si>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</si>
  <si>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</si>
  <si>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</si>
  <si>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</si>
  <si>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</si>
  <si>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</si>
  <si>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</si>
  <si>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</si>
  <si>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</si>
  <si>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</si>
  <si>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</si>
  <si>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</si>
  <si>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</si>
  <si>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</si>
  <si>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</si>
  <si>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</si>
  <si>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</si>
  <si>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</si>
  <si>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</si>
  <si>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</si>
  <si>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</si>
  <si>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</si>
  <si>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</si>
  <si>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</si>
  <si>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</si>
  <si>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</si>
  <si>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</si>
  <si>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</si>
  <si>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</si>
  <si>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</si>
  <si>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</si>
  <si>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</si>
  <si>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</si>
  <si>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</si>
  <si>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</si>
  <si>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</si>
  <si>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</si>
  <si>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</si>
  <si>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</si>
  <si>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</si>
  <si>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</si>
  <si>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</si>
  <si>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</si>
  <si>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</si>
  <si>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</si>
  <si>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</si>
  <si>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</si>
  <si>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</si>
  <si>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</si>
  <si>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</si>
  <si>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</si>
  <si>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</si>
  <si>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</si>
  <si>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</si>
  <si>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</si>
  <si>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</si>
  <si>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</si>
  <si>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</si>
  <si>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</si>
  <si>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</si>
  <si>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</si>
  <si>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</si>
  <si>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</si>
  <si>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</si>
  <si>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</si>
  <si>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</si>
  <si>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</si>
  <si>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</si>
  <si>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</si>
  <si>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</si>
  <si>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</si>
  <si>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</si>
  <si>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</si>
  <si>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</si>
  <si>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</si>
  <si>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</si>
  <si>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</si>
  <si>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</si>
  <si>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</si>
  <si>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</si>
  <si>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</si>
  <si>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</si>
  <si>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</si>
  <si>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</si>
  <si>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</si>
  <si>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</si>
  <si>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</si>
  <si>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</si>
  <si>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</si>
  <si>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</si>
  <si>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</si>
  <si>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</si>
  <si>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</si>
  <si>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</si>
  <si>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</si>
  <si>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</si>
  <si>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</si>
  <si>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</si>
  <si>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</si>
  <si>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</si>
  <si>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</si>
  <si>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</si>
  <si>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</si>
  <si>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</si>
  <si>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</si>
  <si>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</si>
  <si>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</si>
  <si>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</si>
  <si>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</si>
  <si>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</si>
  <si>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</si>
  <si>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</si>
  <si>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</si>
  <si>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</si>
  <si>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</si>
  <si>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</si>
  <si>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</si>
  <si>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</si>
  <si>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</si>
  <si>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</si>
  <si>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</si>
  <si>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</si>
  <si>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</si>
  <si>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</si>
  <si>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</si>
  <si>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</si>
  <si>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</si>
  <si>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</si>
  <si>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</si>
  <si>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</si>
  <si>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</si>
  <si>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</si>
  <si>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</si>
  <si>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</si>
  <si>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</si>
  <si>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</si>
  <si>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</si>
  <si>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</si>
  <si>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</si>
  <si>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</si>
  <si>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</si>
  <si>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</si>
  <si>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</si>
  <si>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</si>
  <si>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</si>
  <si>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</si>
  <si>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</si>
  <si>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</si>
  <si>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</si>
  <si>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</si>
  <si>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</si>
  <si>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</si>
  <si>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</si>
  <si>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</si>
  <si>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</si>
  <si>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</si>
  <si>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</si>
  <si>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</si>
  <si>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</si>
  <si>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</si>
  <si>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</si>
  <si>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</si>
  <si>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</si>
  <si>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</si>
  <si>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</si>
  <si>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</si>
  <si>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</si>
  <si>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</si>
  <si>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</si>
  <si>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</si>
  <si>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</si>
  <si>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</si>
  <si>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</si>
  <si>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</si>
  <si>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</si>
  <si>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</si>
  <si>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</si>
  <si>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</si>
  <si>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</si>
  <si>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</si>
  <si>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</si>
  <si>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</si>
  <si>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</si>
  <si>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</si>
  <si>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</si>
  <si>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</si>
  <si>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</si>
  <si>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</si>
  <si>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</si>
  <si>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</si>
  <si>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</si>
  <si>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</si>
  <si>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</si>
  <si>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</si>
  <si>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</si>
  <si>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</si>
  <si>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</si>
  <si>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</si>
  <si>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</si>
  <si>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</si>
  <si>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</si>
  <si>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</si>
  <si>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</si>
  <si>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</si>
  <si>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</si>
  <si>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</si>
  <si>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</si>
  <si>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</si>
  <si>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</si>
  <si>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</si>
  <si>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</si>
  <si>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</si>
  <si>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</si>
  <si>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</si>
  <si>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</si>
  <si>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</si>
  <si>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</si>
  <si>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</si>
  <si>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</si>
  <si>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</si>
  <si>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</si>
  <si>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</si>
  <si>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</si>
  <si>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</si>
  <si>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</si>
  <si>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</si>
  <si>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</si>
  <si>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</si>
  <si>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</si>
  <si>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</si>
  <si>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</si>
  <si>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</si>
  <si>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</si>
  <si>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</si>
  <si>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</si>
  <si>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</si>
  <si>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</si>
  <si>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</si>
  <si>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</si>
  <si>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</si>
  <si>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</si>
  <si>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</si>
  <si>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</si>
  <si>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</si>
  <si>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</si>
  <si>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</si>
  <si>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</si>
  <si>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</si>
  <si>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</si>
  <si>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</si>
  <si>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</si>
  <si>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</si>
  <si>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</si>
  <si>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</si>
  <si>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</si>
  <si>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</si>
  <si>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</si>
  <si>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</si>
  <si>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</si>
  <si>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</si>
  <si>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</si>
  <si>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</si>
  <si>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</si>
  <si>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</si>
  <si>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</si>
  <si>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</si>
  <si>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</si>
  <si>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</si>
  <si>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</si>
  <si>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</si>
  <si>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</si>
  <si>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</si>
  <si>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</si>
  <si>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</si>
  <si>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</si>
  <si>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</si>
  <si>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</si>
  <si>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</si>
  <si>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</si>
  <si>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</si>
  <si>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</si>
  <si>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</si>
  <si>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</si>
  <si>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</si>
  <si>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</si>
  <si>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</si>
  <si>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</si>
  <si>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</si>
  <si>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</si>
  <si>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</si>
  <si>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</si>
  <si>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</si>
  <si>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</si>
  <si>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</si>
  <si>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</si>
  <si>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</si>
  <si>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</si>
  <si>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</si>
  <si>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</si>
  <si>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</si>
  <si>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</si>
  <si>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</si>
  <si>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</si>
  <si>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</si>
  <si>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</si>
  <si>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</si>
  <si>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</si>
  <si>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</si>
  <si>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</si>
  <si>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</si>
  <si>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</si>
  <si>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</si>
  <si>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</si>
  <si>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</si>
  <si>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</si>
  <si>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</si>
  <si>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</si>
  <si>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</si>
  <si>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</si>
  <si>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</si>
  <si>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</si>
  <si>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</si>
  <si>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</si>
  <si>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</si>
  <si>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</si>
  <si>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</si>
  <si>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</si>
  <si>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</si>
  <si>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</si>
  <si>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</si>
  <si>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</si>
  <si>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</si>
  <si>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</si>
  <si>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</si>
  <si>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</si>
  <si>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</si>
  <si>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</si>
  <si>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</si>
  <si>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</si>
  <si>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</si>
  <si>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</si>
  <si>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</si>
  <si>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</si>
  <si>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</si>
  <si>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</si>
  <si>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</si>
  <si>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</si>
  <si>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</si>
  <si>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</si>
  <si>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</si>
  <si>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</si>
  <si>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</si>
  <si>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</si>
  <si>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</si>
  <si>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</si>
  <si>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</si>
  <si>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</si>
  <si>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</si>
  <si>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</si>
  <si>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</si>
  <si>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</si>
  <si>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</si>
  <si>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</si>
  <si>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</si>
  <si>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</si>
  <si>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</si>
  <si>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</si>
  <si>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</si>
  <si>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</si>
  <si>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</si>
  <si>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</si>
  <si>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</si>
  <si>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</si>
  <si>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</si>
  <si>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</si>
  <si>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</si>
  <si>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</si>
  <si>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</si>
  <si>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</si>
  <si>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</si>
  <si>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</si>
  <si>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</si>
  <si>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</si>
  <si>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</si>
  <si>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</si>
  <si>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</si>
  <si>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</si>
  <si>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</si>
  <si>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</si>
  <si>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</si>
  <si>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</si>
  <si>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</si>
  <si>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</si>
  <si>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</si>
  <si>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</si>
  <si>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</si>
  <si>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</si>
  <si>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</si>
  <si>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</si>
  <si>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</si>
  <si>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</si>
  <si>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</si>
  <si>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</si>
  <si>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</si>
  <si>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</si>
  <si>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</si>
  <si>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</si>
  <si>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</si>
  <si>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</si>
  <si>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</si>
  <si>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</si>
  <si>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</si>
  <si>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</si>
  <si>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</si>
  <si>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</si>
  <si>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</si>
  <si>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</si>
  <si>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</si>
  <si>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</si>
  <si>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</si>
  <si>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</si>
  <si>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</si>
  <si>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</si>
  <si>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</si>
  <si>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</si>
  <si>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</si>
  <si>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</si>
  <si>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</si>
  <si>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</si>
  <si>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</si>
  <si>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</si>
  <si>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</si>
  <si>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</si>
  <si>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</si>
  <si>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</si>
  <si>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</si>
  <si>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</si>
  <si>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</si>
  <si>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</si>
  <si>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</si>
  <si>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</si>
  <si>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</si>
  <si>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</si>
  <si>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</si>
  <si>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</si>
  <si>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</si>
  <si>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</si>
  <si>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</si>
  <si>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</si>
  <si>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</si>
  <si>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</si>
  <si>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</si>
  <si>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</si>
  <si>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</si>
  <si>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</si>
  <si>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</si>
  <si>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</si>
  <si>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</si>
  <si>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</si>
  <si>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</si>
  <si>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</si>
  <si>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</si>
  <si>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</si>
  <si>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</si>
  <si>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</si>
  <si>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</si>
  <si>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</si>
  <si>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</si>
  <si>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</si>
  <si>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</si>
  <si>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</si>
  <si>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</si>
  <si>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</si>
  <si>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</si>
  <si>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</si>
  <si>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</si>
  <si>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</si>
  <si>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</si>
  <si>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</si>
  <si>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</si>
  <si>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</si>
  <si>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</si>
  <si>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</si>
  <si>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</si>
  <si>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</si>
  <si>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</si>
  <si>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</si>
  <si>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</si>
  <si>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</si>
  <si>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</si>
  <si>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</si>
  <si>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</si>
  <si>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</si>
  <si>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</si>
  <si>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</si>
  <si>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</si>
  <si>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</si>
  <si>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</si>
  <si>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</si>
  <si>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</si>
  <si>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</si>
  <si>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</si>
  <si>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</si>
  <si>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</si>
  <si>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</si>
  <si>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</si>
  <si>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</si>
  <si>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</si>
  <si>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</si>
  <si>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</si>
  <si>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</si>
  <si>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</si>
  <si>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</si>
  <si>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</si>
  <si>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</si>
  <si>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</si>
  <si>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</si>
  <si>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</si>
  <si>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</si>
  <si>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</si>
  <si>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</si>
  <si>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</si>
  <si>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</si>
  <si>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</si>
  <si>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</si>
  <si>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</si>
  <si>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</si>
  <si>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</si>
  <si>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</si>
  <si>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</si>
  <si>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</si>
  <si>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</si>
  <si>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</si>
  <si>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</si>
  <si>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</si>
  <si>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</si>
  <si>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</si>
  <si>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</si>
  <si>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</si>
  <si>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</si>
  <si>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</si>
  <si>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</si>
  <si>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</si>
  <si>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</si>
  <si>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</si>
  <si>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</si>
  <si>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</si>
  <si>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</si>
  <si>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</si>
  <si>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</si>
  <si>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</si>
  <si>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</si>
  <si>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</si>
  <si>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</si>
  <si>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</si>
  <si>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</si>
  <si>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</si>
  <si>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</si>
  <si>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</si>
  <si>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</si>
  <si>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</si>
  <si>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</si>
  <si>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</si>
  <si>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</si>
  <si>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</si>
  <si>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</si>
  <si>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</si>
  <si>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</si>
  <si>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</si>
  <si>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</si>
  <si>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</si>
  <si>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</si>
  <si>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</si>
  <si>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</si>
  <si>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</si>
  <si>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</si>
  <si>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</si>
  <si>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</si>
  <si>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</si>
  <si>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</si>
  <si>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</si>
  <si>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</si>
  <si>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</si>
  <si>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</si>
  <si>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</si>
  <si>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</si>
  <si>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</si>
  <si>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</si>
  <si>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</si>
  <si>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</si>
  <si>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</si>
  <si>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</si>
  <si>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</si>
  <si>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</si>
  <si>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</si>
  <si>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</si>
  <si>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</si>
  <si>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</si>
  <si>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</si>
  <si>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</si>
  <si>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</si>
  <si>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</si>
  <si>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</si>
  <si>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</si>
  <si>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</si>
  <si>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</si>
  <si>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</si>
  <si>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</si>
  <si>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</si>
  <si>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</si>
  <si>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</si>
  <si>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</si>
  <si>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</si>
  <si>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</si>
  <si>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</si>
  <si>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</si>
  <si>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</si>
  <si>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</si>
  <si>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</si>
  <si>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</si>
  <si>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</si>
  <si>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</si>
  <si>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</si>
  <si>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</si>
  <si>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</si>
  <si>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</si>
  <si>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</si>
  <si>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</si>
  <si>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</si>
  <si>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</si>
  <si>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</si>
  <si>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</si>
  <si>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</si>
  <si>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</si>
  <si>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</si>
  <si>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</si>
  <si>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</si>
  <si>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</si>
  <si>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</si>
  <si>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</si>
  <si>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</si>
  <si>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</si>
  <si>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</si>
  <si>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</si>
  <si>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</si>
  <si>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</si>
  <si>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</si>
  <si>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</si>
  <si>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</si>
  <si>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</si>
  <si>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</si>
  <si>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</si>
  <si>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</si>
  <si>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</si>
  <si>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</si>
  <si>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</si>
  <si>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</si>
  <si>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</si>
  <si>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</si>
  <si>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</si>
  <si>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</si>
  <si>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</si>
  <si>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</si>
  <si>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</si>
  <si>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</si>
  <si>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</si>
  <si>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</si>
  <si>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</si>
  <si>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</si>
  <si>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</si>
  <si>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</si>
  <si>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</si>
  <si>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</si>
  <si>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</si>
  <si>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</si>
  <si>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</si>
  <si>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</si>
  <si>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</si>
  <si>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</si>
  <si>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</si>
  <si>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</si>
  <si>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</si>
  <si>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</si>
  <si>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</si>
  <si>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</si>
  <si>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</si>
  <si>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</si>
  <si>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</si>
  <si>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</si>
  <si>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</si>
  <si>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</si>
  <si>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</si>
  <si>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</si>
  <si>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</si>
  <si>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</si>
  <si>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</si>
  <si>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</si>
  <si>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</si>
  <si>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</si>
  <si>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</si>
  <si>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</si>
  <si>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</si>
  <si>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</si>
  <si>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</si>
  <si>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</si>
  <si>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</si>
  <si>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</si>
  <si>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</si>
  <si>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</si>
  <si>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</si>
  <si>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</si>
  <si>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</si>
  <si>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</si>
  <si>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</si>
  <si>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</si>
  <si>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</si>
  <si>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</si>
  <si>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</si>
  <si>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</si>
  <si>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</si>
  <si>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</si>
  <si>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</si>
  <si>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</si>
  <si>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</si>
  <si>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</si>
  <si>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</si>
  <si>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</si>
  <si>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</si>
  <si>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</si>
  <si>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</si>
  <si>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</si>
  <si>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</si>
  <si>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</si>
  <si>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</si>
  <si>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</si>
  <si>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</si>
  <si>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</si>
  <si>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</si>
  <si>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</si>
  <si>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</si>
  <si>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</si>
  <si>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</si>
  <si>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</si>
  <si>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</si>
  <si>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</si>
  <si>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</si>
  <si>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</si>
  <si>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</si>
  <si>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</si>
  <si>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</si>
  <si>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</si>
  <si>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</si>
  <si>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</si>
  <si>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</si>
  <si>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</si>
  <si>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</si>
  <si>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</si>
  <si>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</si>
  <si>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</si>
  <si>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</si>
  <si>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</si>
  <si>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</si>
  <si>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</si>
  <si>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</si>
  <si>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</si>
  <si>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</si>
  <si>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</si>
  <si>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</si>
  <si>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</si>
  <si>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</si>
  <si>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</si>
  <si>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</si>
  <si>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</si>
  <si>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</si>
  <si>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</si>
  <si>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</si>
  <si>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</si>
  <si>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</si>
  <si>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</si>
  <si>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</si>
  <si>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</si>
  <si>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</si>
  <si>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</si>
  <si>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</si>
  <si>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</si>
  <si>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</si>
  <si>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</si>
  <si>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</si>
  <si>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</si>
  <si>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</si>
  <si>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</si>
  <si>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</si>
  <si>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</si>
  <si>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</si>
  <si>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</si>
  <si>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</si>
  <si>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</si>
  <si>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</si>
  <si>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</si>
  <si>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</si>
  <si>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</si>
  <si>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</si>
  <si>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</si>
  <si>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</si>
  <si>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</si>
  <si>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</si>
  <si>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</si>
  <si>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</si>
  <si>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</si>
  <si>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</si>
  <si>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</si>
  <si>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</si>
  <si>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</si>
  <si>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</si>
  <si>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</si>
  <si>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</si>
  <si>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</si>
  <si>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</si>
  <si>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</si>
  <si>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</si>
  <si>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</si>
  <si>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</si>
  <si>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</si>
  <si>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</si>
  <si>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</si>
  <si>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</si>
  <si>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</si>
  <si>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</si>
  <si>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</si>
  <si>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</si>
  <si>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</si>
  <si>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</si>
  <si>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</si>
  <si>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</si>
  <si>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</si>
  <si>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</si>
  <si>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</si>
  <si>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</si>
  <si>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</si>
  <si>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</si>
  <si>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</si>
  <si>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</si>
  <si>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</si>
  <si>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</si>
  <si>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</si>
  <si>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</si>
  <si>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</si>
  <si>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</si>
  <si>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</si>
  <si>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</si>
  <si>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</si>
  <si>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</si>
  <si>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</si>
  <si>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</si>
  <si>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</si>
  <si>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</si>
  <si>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</si>
  <si>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</si>
  <si>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</si>
  <si>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</si>
  <si>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</si>
  <si>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</si>
  <si>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</si>
  <si>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</si>
  <si>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</si>
  <si>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</si>
  <si>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</si>
  <si>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</si>
  <si>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</si>
  <si>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</si>
  <si>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</si>
  <si>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</si>
  <si>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</si>
  <si>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</si>
  <si>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</si>
  <si>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</si>
  <si>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</si>
  <si>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</si>
  <si>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</si>
  <si>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</si>
  <si>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</si>
  <si>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</si>
  <si>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</si>
  <si>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</si>
  <si>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</si>
  <si>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</si>
  <si>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</si>
  <si>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</si>
  <si>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</si>
  <si>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</si>
  <si>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</si>
  <si>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</si>
  <si>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</si>
  <si>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</si>
  <si>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</si>
  <si>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</si>
  <si>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</si>
  <si>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</si>
  <si>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</si>
  <si>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</si>
  <si>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</si>
  <si>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</si>
  <si>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</si>
  <si>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</si>
  <si>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</si>
  <si>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</si>
  <si>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</si>
  <si>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</si>
  <si>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</si>
  <si>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</si>
  <si>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</si>
  <si>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</si>
  <si>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</si>
  <si>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</si>
  <si>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</si>
  <si>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</si>
  <si>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</si>
  <si>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</si>
  <si>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</si>
  <si>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</si>
  <si>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</si>
  <si>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</si>
  <si>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</si>
  <si>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</si>
  <si>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</si>
  <si>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</si>
  <si>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</si>
  <si>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</si>
  <si>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</si>
  <si>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</si>
  <si>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</si>
  <si>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</si>
  <si>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</si>
  <si>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</si>
  <si>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</si>
  <si>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</si>
  <si>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</si>
  <si>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</si>
  <si>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</si>
  <si>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</si>
  <si>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</si>
  <si>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</si>
  <si>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</si>
  <si>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</si>
  <si>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</si>
  <si>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</si>
  <si>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</si>
  <si>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</si>
  <si>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</si>
  <si>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</si>
  <si>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</si>
  <si>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</si>
  <si>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</si>
  <si>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</si>
  <si>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</si>
  <si>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</si>
  <si>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</si>
  <si>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</si>
  <si>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</si>
  <si>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</si>
  <si>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</si>
  <si>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</si>
  <si>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</si>
  <si>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</si>
  <si>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</si>
  <si>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</si>
  <si>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</si>
  <si>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</si>
  <si>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</si>
  <si>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</si>
  <si>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</si>
  <si>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</si>
  <si>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</si>
  <si>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</si>
  <si>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</si>
  <si>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</si>
  <si>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</si>
  <si>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</si>
  <si>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</si>
  <si>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</si>
  <si>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</si>
  <si>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</si>
  <si>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</si>
  <si>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</si>
  <si>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</si>
  <si>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</si>
  <si>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</si>
  <si>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</si>
  <si>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</si>
  <si>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</si>
  <si>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</si>
  <si>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</si>
  <si>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</si>
  <si>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</si>
  <si>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</si>
  <si>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</si>
  <si>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</si>
  <si>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</si>
  <si>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</si>
  <si>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</si>
  <si>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</si>
  <si>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</si>
  <si>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</si>
  <si>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</si>
  <si>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</si>
  <si>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</si>
  <si>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</si>
  <si>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</si>
  <si>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</si>
  <si>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</si>
  <si>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</si>
  <si>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</si>
  <si>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</si>
  <si>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</si>
  <si>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</si>
  <si>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</si>
  <si>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</si>
  <si>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</si>
  <si>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</si>
  <si>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</si>
  <si>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</si>
  <si>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</si>
  <si>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</si>
  <si>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</si>
  <si>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</si>
  <si>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</si>
  <si>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</si>
  <si>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</si>
  <si>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</si>
  <si>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</si>
  <si>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</si>
  <si>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</si>
  <si>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</si>
  <si>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</si>
  <si>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</si>
  <si>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</si>
  <si>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</si>
  <si>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</si>
  <si>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</si>
  <si>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</si>
  <si>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</si>
  <si>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</si>
  <si>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</si>
  <si>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</si>
  <si>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</si>
  <si>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</si>
  <si>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</si>
  <si>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</si>
  <si>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</si>
  <si>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</si>
  <si>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</si>
  <si>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</si>
  <si>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</si>
  <si>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</si>
  <si>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</si>
  <si>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</si>
  <si>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</si>
  <si>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</si>
  <si>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</si>
  <si>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</si>
  <si>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</si>
  <si>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</si>
  <si>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</si>
  <si>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</si>
  <si>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</si>
  <si>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</si>
  <si>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</si>
  <si>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</si>
  <si>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</si>
  <si>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</si>
  <si>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</si>
  <si>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</si>
  <si>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</si>
  <si>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</si>
  <si>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</si>
  <si>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</si>
  <si>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</si>
  <si>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</si>
  <si>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</si>
  <si>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</si>
  <si>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</si>
  <si>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</si>
  <si>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</si>
  <si>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</si>
  <si>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</si>
  <si>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</si>
  <si>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</si>
  <si>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</si>
  <si>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</si>
  <si>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</si>
  <si>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</si>
  <si>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</si>
  <si>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</si>
  <si>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</si>
  <si>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</si>
  <si>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</si>
  <si>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</si>
  <si>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</si>
  <si>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</si>
  <si>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</si>
  <si>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</si>
  <si>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</si>
  <si>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</si>
  <si>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</si>
  <si>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</si>
  <si>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</si>
  <si>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</si>
  <si>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</si>
  <si>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</si>
  <si>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</si>
  <si>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</si>
  <si>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</si>
  <si>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</si>
  <si>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</si>
  <si>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</si>
  <si>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</si>
  <si>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</si>
  <si>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</si>
  <si>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</si>
  <si>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</si>
  <si>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</si>
  <si>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</si>
  <si>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</si>
  <si>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</si>
  <si>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</si>
  <si>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</si>
  <si>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</si>
  <si>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</si>
  <si>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</si>
  <si>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</si>
  <si>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</si>
  <si>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</si>
  <si>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</si>
  <si>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</si>
  <si>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</si>
  <si>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</si>
  <si>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</si>
  <si>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</si>
  <si>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</si>
  <si>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</si>
  <si>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</si>
  <si>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</si>
  <si>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</si>
  <si>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</si>
  <si>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</si>
  <si>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</si>
  <si>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</si>
  <si>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</si>
  <si>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</si>
  <si>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</si>
  <si>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</si>
  <si>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</si>
  <si>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</si>
  <si>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</si>
  <si>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</si>
  <si>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</si>
  <si>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</si>
  <si>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</si>
  <si>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</si>
  <si>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</si>
  <si>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</si>
  <si>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</si>
  <si>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</si>
  <si>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</si>
  <si>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</si>
  <si>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</si>
  <si>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</si>
  <si>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</si>
  <si>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</si>
  <si>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</si>
  <si>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</si>
  <si>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</si>
  <si>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</si>
  <si>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</si>
  <si>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</si>
  <si>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</si>
  <si>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</si>
  <si>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</si>
  <si>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</si>
  <si>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</si>
  <si>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</si>
  <si>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</si>
  <si>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</si>
  <si>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</si>
  <si>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</si>
  <si>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</si>
  <si>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</si>
  <si>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</si>
  <si>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</si>
  <si>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</si>
  <si>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</si>
  <si>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</si>
  <si>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</si>
  <si>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</si>
  <si>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</si>
  <si>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</si>
  <si>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</si>
  <si>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</si>
  <si>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</si>
  <si>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</si>
  <si>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</si>
  <si>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</si>
  <si>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</si>
  <si>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</si>
  <si>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</si>
  <si>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</si>
  <si>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</si>
  <si>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</si>
  <si>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</si>
  <si>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</si>
  <si>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</si>
  <si>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</si>
  <si>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</si>
  <si>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</si>
  <si>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</si>
  <si>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</si>
  <si>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</si>
  <si>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</si>
  <si>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</si>
  <si>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</si>
  <si>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</si>
  <si>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</si>
  <si>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</si>
  <si>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</si>
  <si>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</si>
  <si>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</si>
  <si>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</si>
  <si>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</si>
  <si>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</si>
  <si>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</si>
  <si>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</si>
  <si>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</si>
  <si>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</si>
  <si>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</si>
  <si>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</si>
  <si>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</si>
  <si>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</si>
  <si>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</si>
  <si>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</si>
  <si>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</si>
  <si>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</si>
  <si>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</si>
  <si>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</si>
  <si>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</si>
  <si>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</si>
  <si>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</si>
  <si>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</si>
  <si>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</si>
  <si>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</si>
  <si>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</si>
  <si>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</si>
  <si>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</si>
  <si>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</si>
  <si>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</si>
  <si>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</si>
  <si>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</si>
  <si>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</si>
  <si>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</si>
  <si>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</si>
  <si>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</si>
  <si>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</si>
  <si>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</si>
  <si>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</si>
  <si>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</si>
  <si>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</si>
  <si>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</si>
  <si>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</si>
  <si>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</si>
  <si>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</si>
  <si>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</si>
  <si>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</si>
  <si>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</si>
  <si>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</si>
  <si>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</si>
  <si>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</si>
  <si>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</si>
  <si>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</si>
  <si>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</si>
  <si>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</si>
  <si>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</si>
  <si>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</si>
  <si>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</si>
  <si>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</si>
  <si>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</si>
  <si>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</si>
  <si>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</si>
  <si>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</si>
  <si>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</si>
  <si>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</si>
  <si>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</si>
  <si>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</si>
  <si>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</si>
  <si>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</si>
  <si>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</si>
  <si>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</si>
  <si>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</si>
  <si>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</si>
  <si>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</si>
  <si>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</si>
  <si>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</si>
  <si>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</si>
  <si>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</si>
  <si>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</si>
  <si>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</si>
  <si>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</si>
  <si>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</si>
  <si>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</si>
  <si>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</si>
  <si>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</si>
  <si>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</si>
  <si>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</si>
  <si>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</si>
  <si>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</si>
  <si>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</si>
  <si>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</si>
  <si>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</si>
  <si>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</si>
  <si>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</si>
  <si>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</si>
  <si>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</si>
  <si>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</si>
  <si>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</si>
  <si>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</si>
  <si>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</si>
  <si>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</si>
  <si>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</si>
  <si>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</si>
  <si>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</si>
  <si>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</si>
  <si>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</si>
  <si>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</si>
  <si>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</si>
  <si>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</si>
  <si>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</si>
  <si>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</si>
  <si>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</si>
  <si>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</si>
  <si>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</si>
  <si>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</si>
  <si>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</si>
  <si>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</si>
  <si>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</si>
  <si>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</si>
  <si>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</si>
  <si>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</si>
  <si>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</si>
  <si>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</si>
  <si>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</si>
  <si>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</si>
  <si>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</si>
  <si>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</si>
  <si>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</si>
  <si>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</si>
  <si>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</si>
  <si>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</si>
  <si>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</si>
  <si>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</si>
  <si>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</si>
  <si>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</si>
  <si>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</si>
  <si>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</si>
  <si>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</si>
  <si>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</si>
  <si>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</si>
  <si>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</si>
  <si>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</si>
  <si>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</si>
  <si>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</si>
  <si>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</si>
  <si>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</si>
  <si>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</si>
  <si>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</si>
  <si>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</si>
  <si>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</si>
  <si>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</si>
  <si>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</si>
  <si>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</si>
  <si>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</si>
  <si>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</si>
  <si>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</si>
  <si>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</si>
  <si>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</si>
  <si>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</si>
  <si>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</si>
  <si>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</si>
  <si>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</si>
  <si>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</si>
  <si>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</si>
  <si>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</si>
  <si>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</si>
  <si>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</si>
  <si>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</si>
  <si>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</si>
  <si>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</si>
  <si>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</si>
  <si>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</si>
  <si>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</si>
  <si>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</si>
  <si>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</si>
  <si>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</si>
  <si>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</si>
  <si>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</si>
  <si>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</si>
  <si>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</si>
  <si>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</si>
  <si>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</si>
  <si>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</si>
  <si>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</si>
  <si>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</si>
  <si>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</si>
  <si>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</si>
  <si>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</si>
  <si>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</si>
  <si>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</si>
  <si>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</si>
  <si>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</si>
  <si>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</si>
  <si>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</si>
  <si>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</si>
  <si>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</si>
  <si>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</si>
  <si>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</si>
  <si>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</si>
  <si>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</si>
  <si>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</si>
  <si>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</si>
  <si>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</si>
  <si>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</si>
  <si>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</si>
  <si>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</si>
  <si>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</si>
  <si>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</si>
  <si>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</si>
  <si>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</si>
  <si>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</si>
  <si>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</si>
  <si>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</si>
  <si>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</si>
  <si>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</si>
  <si>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</si>
  <si>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</si>
  <si>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</si>
  <si>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</si>
  <si>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</si>
  <si>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</si>
  <si>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</si>
  <si>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</si>
  <si>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</si>
  <si>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</si>
  <si>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</si>
  <si>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</si>
  <si>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</si>
  <si>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</si>
  <si>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</si>
  <si>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</si>
  <si>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</si>
  <si>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</si>
  <si>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</si>
  <si>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</si>
  <si>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</si>
  <si>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</si>
  <si>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</si>
  <si>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</si>
  <si>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</si>
  <si>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</si>
  <si>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</si>
  <si>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</si>
  <si>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</si>
  <si>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</si>
  <si>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</si>
  <si>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</si>
  <si>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</si>
  <si>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</si>
  <si>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</si>
  <si>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</si>
  <si>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</si>
  <si>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</si>
  <si>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</si>
  <si>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</si>
  <si>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</si>
  <si>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</si>
  <si>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</si>
  <si>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</si>
  <si>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</si>
  <si>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</si>
  <si>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</si>
  <si>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</si>
  <si>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</si>
  <si>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</si>
  <si>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</si>
  <si>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</si>
  <si>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</si>
  <si>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</si>
  <si>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</si>
  <si>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</si>
  <si>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</si>
  <si>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</si>
  <si>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</si>
  <si>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</si>
  <si>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</si>
  <si>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</si>
  <si>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</si>
  <si>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</si>
  <si>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</si>
  <si>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</si>
  <si>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</si>
  <si>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</si>
  <si>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</si>
  <si>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</si>
  <si>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</si>
  <si>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</si>
  <si>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</si>
  <si>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</si>
  <si>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</si>
  <si>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</si>
  <si>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</si>
  <si>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</si>
  <si>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</si>
  <si>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</si>
  <si>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</si>
  <si>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</si>
  <si>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</si>
  <si>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</si>
  <si>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</si>
  <si>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</si>
  <si>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</si>
  <si>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</si>
  <si>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</si>
  <si>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</si>
  <si>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</si>
  <si>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</si>
  <si>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</si>
  <si>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</si>
  <si>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</si>
  <si>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</si>
  <si>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</si>
  <si>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</si>
  <si>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</si>
  <si>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</si>
  <si>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</si>
  <si>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</si>
  <si>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</si>
  <si>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</si>
  <si>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</si>
  <si>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</si>
  <si>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</si>
  <si>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</si>
  <si>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</si>
  <si>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</si>
  <si>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</si>
  <si>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</si>
  <si>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</si>
  <si>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</si>
  <si>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</si>
  <si>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</si>
  <si>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</si>
  <si>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</si>
  <si>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</si>
  <si>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</si>
  <si>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</si>
  <si>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</si>
  <si>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</si>
  <si>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</si>
  <si>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</si>
  <si>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</si>
  <si>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</si>
  <si>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</si>
  <si>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</si>
  <si>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</si>
  <si>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</si>
  <si>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</si>
  <si>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</si>
  <si>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</si>
  <si>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</si>
  <si>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</si>
  <si>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</si>
  <si>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</si>
  <si>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</si>
  <si>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</si>
  <si>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</si>
  <si>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</si>
  <si>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</si>
  <si>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</si>
  <si>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</si>
  <si>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</si>
  <si>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</si>
  <si>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</si>
  <si>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</si>
  <si>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</si>
  <si>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</si>
  <si>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</si>
  <si>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</si>
  <si>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</si>
  <si>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</si>
  <si>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</si>
  <si>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</si>
  <si>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</si>
  <si>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</si>
  <si>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</si>
  <si>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</si>
  <si>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</si>
  <si>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</si>
  <si>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</si>
  <si>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</si>
  <si>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</si>
  <si>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</si>
  <si>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</si>
  <si>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</si>
  <si>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</si>
  <si>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</si>
  <si>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</si>
  <si>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</si>
  <si>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</si>
  <si>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</si>
  <si>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</si>
  <si>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</si>
  <si>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</si>
  <si>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</si>
  <si>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</si>
  <si>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</si>
  <si>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</si>
  <si>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</si>
  <si>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</si>
  <si>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</si>
  <si>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</si>
  <si>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</si>
  <si>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</si>
  <si>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</si>
  <si>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</si>
  <si>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</si>
  <si>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</si>
  <si>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</si>
  <si>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</si>
  <si>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</si>
  <si>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</si>
  <si>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</si>
  <si>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</si>
  <si>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</si>
  <si>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</si>
  <si>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</si>
  <si>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</si>
  <si>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</si>
  <si>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</si>
  <si>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</si>
  <si>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</si>
  <si>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</si>
  <si>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</si>
  <si>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</si>
  <si>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</si>
  <si>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</si>
  <si>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</si>
  <si>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</si>
  <si>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</si>
  <si>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</si>
  <si>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</si>
  <si>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</si>
  <si>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</si>
  <si>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</si>
  <si>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</si>
  <si>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</si>
  <si>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</si>
  <si>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</si>
  <si>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</si>
  <si>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</si>
  <si>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</si>
  <si>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</si>
  <si>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</si>
  <si>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</si>
  <si>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</si>
  <si>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</si>
  <si>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</si>
  <si>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</si>
  <si>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</si>
  <si>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</si>
  <si>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</si>
  <si>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</si>
  <si>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</si>
  <si>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</si>
  <si>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</si>
  <si>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</si>
  <si>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</si>
  <si>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</si>
  <si>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</si>
  <si>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</si>
  <si>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</si>
  <si>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</si>
  <si>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</si>
  <si>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</si>
  <si>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</si>
  <si>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</si>
  <si>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</si>
  <si>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</si>
  <si>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</si>
  <si>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</si>
  <si>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</si>
  <si>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</si>
  <si>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</si>
  <si>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</si>
  <si>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</si>
  <si>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</si>
  <si>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</si>
  <si>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</si>
  <si>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</si>
  <si>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</si>
  <si>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</si>
  <si>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</si>
  <si>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</si>
  <si>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</si>
  <si>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</si>
  <si>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</si>
  <si>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</si>
  <si>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</si>
  <si>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</si>
  <si>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</si>
  <si>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</si>
  <si>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</si>
  <si>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</si>
  <si>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</si>
  <si>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</si>
  <si>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</si>
  <si>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</si>
  <si>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</si>
  <si>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</si>
  <si>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</si>
  <si>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</si>
  <si>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</si>
  <si>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</si>
  <si>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</si>
  <si>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</si>
  <si>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</si>
  <si>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</si>
  <si>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</si>
  <si>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</si>
  <si>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</si>
  <si>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</si>
  <si>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</si>
  <si>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</si>
  <si>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</si>
  <si>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</si>
  <si>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</si>
  <si>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</si>
  <si>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</si>
  <si>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</si>
  <si>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</si>
  <si>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</si>
  <si>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</si>
  <si>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</si>
  <si>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</si>
  <si>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</si>
  <si>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</si>
  <si>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</si>
  <si>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</si>
  <si>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</si>
  <si>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</si>
  <si>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</si>
  <si>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</si>
  <si>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</si>
  <si>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</si>
  <si>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</si>
  <si>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</si>
  <si>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</si>
  <si>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</si>
  <si>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</si>
  <si>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</si>
  <si>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</si>
  <si>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</si>
  <si>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</si>
  <si>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</si>
  <si>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</si>
  <si>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</si>
  <si>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</si>
  <si>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</si>
  <si>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</si>
  <si>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</si>
  <si>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</si>
  <si>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</si>
  <si>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</si>
  <si>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</si>
  <si>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</si>
  <si>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</si>
  <si>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</si>
  <si>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</si>
  <si>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</si>
  <si>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</si>
  <si>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</si>
  <si>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</si>
  <si>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</si>
  <si>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</si>
  <si>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</si>
  <si>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</si>
  <si>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</si>
  <si>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</si>
  <si>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</si>
  <si>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</si>
  <si>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</si>
  <si>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</si>
  <si>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</si>
  <si>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</si>
  <si>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</si>
  <si>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</si>
  <si>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</si>
  <si>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</si>
  <si>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</si>
  <si>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</si>
  <si>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</si>
  <si>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</si>
  <si>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</si>
  <si>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</si>
  <si>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</si>
  <si>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</si>
  <si>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</si>
  <si>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</si>
  <si>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</si>
  <si>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</si>
  <si>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</si>
  <si>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</si>
  <si>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</si>
  <si>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</si>
  <si>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</si>
  <si>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</si>
  <si>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</si>
  <si>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</si>
  <si>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</si>
  <si>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</si>
  <si>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</si>
  <si>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</si>
  <si>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</si>
  <si>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</si>
  <si>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</si>
  <si>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</si>
  <si>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</si>
  <si>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</si>
  <si>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</si>
  <si>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</si>
  <si>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</si>
  <si>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</si>
  <si>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</si>
  <si>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</si>
  <si>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</si>
  <si>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</si>
  <si>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</si>
  <si>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</si>
  <si>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</si>
  <si>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</si>
  <si>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</si>
  <si>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</si>
  <si>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</si>
  <si>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</si>
  <si>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</si>
  <si>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</si>
  <si>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</si>
  <si>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</si>
  <si>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</si>
  <si>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</si>
  <si>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</si>
  <si>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</si>
  <si>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</si>
  <si>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</si>
  <si>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</si>
  <si>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</si>
  <si>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</si>
  <si>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</si>
  <si>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</si>
  <si>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</si>
  <si>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</si>
  <si>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</si>
  <si>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</si>
  <si>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</si>
  <si>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</si>
  <si>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</si>
  <si>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</si>
  <si>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</si>
  <si>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</si>
  <si>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</si>
  <si>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</si>
  <si>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</si>
  <si>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</si>
  <si>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</si>
  <si>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</si>
  <si>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</si>
  <si>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</si>
  <si>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</si>
  <si>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</si>
  <si>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</si>
  <si>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</si>
  <si>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</si>
  <si>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</si>
  <si>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</si>
  <si>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</si>
  <si>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</si>
  <si>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</si>
  <si>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</si>
  <si>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</si>
  <si>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</si>
  <si>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</si>
  <si>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</si>
  <si>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</si>
  <si>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</si>
  <si>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</si>
  <si>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</si>
  <si>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</si>
  <si>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</si>
  <si>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</si>
  <si>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</si>
  <si>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</si>
  <si>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</si>
  <si>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</si>
  <si>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</si>
  <si>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</si>
  <si>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</si>
  <si>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</si>
  <si>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</si>
  <si>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</si>
  <si>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</si>
  <si>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</si>
  <si>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</si>
  <si>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</si>
  <si>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</si>
  <si>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</si>
  <si>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</si>
  <si>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</si>
  <si>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</si>
  <si>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</si>
  <si>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</si>
  <si>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</si>
  <si>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</si>
  <si>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</si>
  <si>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</si>
  <si>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</si>
  <si>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</si>
  <si>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</si>
  <si>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</si>
  <si>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</si>
  <si>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</si>
  <si>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</si>
  <si>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</si>
  <si>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</si>
  <si>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</si>
  <si>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</si>
  <si>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</si>
  <si>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</si>
  <si>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</si>
  <si>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</si>
  <si>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</si>
  <si>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</si>
  <si>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</si>
  <si>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</si>
  <si>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</si>
  <si>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</si>
  <si>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</si>
  <si>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</si>
  <si>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</si>
  <si>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</si>
  <si>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</si>
  <si>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</si>
  <si>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</si>
  <si>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</si>
  <si>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</si>
  <si>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</si>
  <si>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</si>
  <si>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</si>
  <si>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</si>
  <si>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</si>
  <si>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</si>
  <si>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</si>
  <si>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</si>
  <si>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</si>
  <si>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</si>
  <si>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</si>
  <si>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</si>
  <si>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</si>
  <si>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</si>
  <si>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</si>
  <si>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</si>
  <si>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</si>
  <si>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</si>
  <si>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</si>
  <si>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</si>
  <si>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</si>
  <si>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</si>
  <si>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</si>
  <si>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</si>
  <si>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</si>
  <si>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</si>
  <si>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</si>
  <si>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</si>
  <si>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</si>
  <si>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</si>
  <si>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</si>
  <si>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</si>
  <si>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</si>
  <si>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</si>
  <si>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</si>
  <si>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</si>
  <si>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</si>
  <si>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</si>
  <si>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</si>
  <si>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</si>
  <si>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</si>
  <si>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</si>
  <si>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</si>
  <si>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</si>
  <si>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</si>
  <si>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</si>
  <si>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</si>
  <si>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</si>
  <si>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</si>
  <si>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</si>
  <si>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</si>
  <si>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</si>
  <si>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</si>
  <si>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</si>
  <si>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</si>
  <si>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</si>
  <si>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</si>
  <si>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</si>
  <si>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</si>
  <si>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</si>
  <si>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</si>
  <si>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</si>
  <si>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</si>
  <si>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</si>
  <si>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</si>
  <si>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</si>
  <si>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</si>
  <si>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</si>
  <si>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</si>
  <si>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</si>
  <si>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</si>
  <si>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</si>
  <si>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</si>
  <si>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</si>
  <si>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</si>
  <si>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</si>
  <si>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</si>
  <si>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</si>
  <si>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</si>
  <si>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</si>
  <si>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</si>
  <si>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</si>
  <si>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</si>
  <si>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</si>
  <si>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</si>
  <si>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</si>
  <si>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</si>
  <si>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</si>
  <si>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</si>
  <si>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</si>
  <si>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</si>
  <si>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</si>
  <si>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</si>
  <si>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</si>
  <si>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</si>
  <si>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</si>
  <si>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</si>
  <si>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</si>
  <si>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</si>
  <si>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</si>
  <si>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</si>
  <si>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</si>
  <si>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</si>
  <si>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</si>
  <si>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</si>
  <si>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</si>
  <si>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</si>
  <si>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</si>
  <si>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</si>
  <si>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</si>
  <si>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</si>
  <si>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</si>
  <si>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</si>
  <si>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</si>
  <si>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</si>
  <si>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</si>
  <si>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</si>
  <si>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</si>
  <si>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</si>
  <si>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</si>
  <si>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</si>
  <si>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</si>
  <si>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</si>
  <si>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</si>
  <si>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</si>
  <si>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</si>
  <si>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</si>
  <si>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</si>
  <si>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</si>
  <si>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</si>
  <si>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</si>
  <si>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</si>
  <si>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</si>
  <si>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</si>
  <si>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</si>
  <si>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</si>
  <si>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</si>
  <si>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</si>
  <si>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</si>
  <si>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</si>
  <si>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</si>
  <si>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</si>
  <si>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</si>
  <si>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</si>
  <si>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</si>
  <si>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</si>
  <si>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</si>
  <si>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</si>
  <si>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</si>
  <si>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</si>
  <si>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</si>
  <si>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</si>
  <si>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</si>
  <si>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</si>
  <si>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</si>
  <si>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</si>
  <si>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</si>
  <si>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</si>
  <si>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</si>
  <si>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</si>
  <si>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</si>
  <si>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</si>
  <si>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</si>
  <si>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</si>
  <si>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</si>
  <si>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</si>
  <si>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</si>
  <si>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</si>
  <si>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</si>
  <si>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</si>
  <si>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</si>
  <si>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</si>
  <si>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</si>
  <si>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</si>
  <si>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</si>
  <si>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</si>
  <si>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</si>
  <si>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</si>
  <si>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</si>
  <si>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</si>
  <si>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</si>
  <si>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</si>
  <si>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</si>
  <si>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</si>
  <si>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</si>
  <si>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</si>
  <si>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</si>
  <si>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</si>
  <si>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</si>
  <si>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</si>
  <si>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</si>
  <si>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</si>
  <si>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</si>
  <si>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</si>
  <si>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</si>
  <si>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</si>
  <si>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</si>
  <si>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</si>
  <si>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</si>
  <si>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</si>
  <si>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</si>
  <si>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</si>
  <si>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</si>
  <si>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</si>
  <si>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</si>
  <si>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</si>
  <si>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</si>
  <si>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</si>
  <si>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</si>
  <si>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</si>
  <si>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</si>
  <si>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</si>
  <si>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</si>
  <si>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</si>
  <si>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</si>
  <si>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</si>
  <si>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</si>
  <si>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</si>
  <si>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</si>
  <si>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</si>
  <si>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</si>
  <si>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</si>
  <si>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</si>
  <si>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</si>
  <si>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</si>
  <si>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</si>
  <si>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</si>
  <si>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</si>
  <si>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</si>
  <si>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</si>
  <si>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</si>
  <si>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</si>
  <si>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</si>
  <si>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</si>
  <si>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</si>
  <si>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</si>
  <si>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</si>
  <si>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</si>
  <si>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</si>
  <si>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</si>
  <si>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</si>
  <si>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</si>
  <si>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</si>
  <si>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</si>
  <si>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</si>
  <si>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</si>
  <si>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</si>
  <si>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</si>
  <si>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</si>
  <si>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</si>
  <si>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</si>
  <si>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</si>
  <si>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</si>
  <si>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</si>
  <si>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</si>
  <si>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</si>
  <si>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</si>
  <si>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</si>
  <si>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</si>
  <si>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</si>
  <si>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</si>
  <si>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</si>
  <si>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</si>
  <si>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</si>
  <si>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</si>
  <si>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</si>
  <si>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</si>
  <si>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</si>
  <si>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</si>
  <si>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</si>
  <si>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</si>
  <si>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</si>
  <si>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</si>
  <si>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</si>
  <si>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</si>
  <si>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</si>
  <si>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</si>
  <si>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</si>
  <si>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</si>
  <si>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</si>
  <si>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</si>
  <si>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</si>
  <si>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</si>
  <si>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</si>
  <si>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</si>
  <si>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</si>
  <si>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</si>
  <si>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</si>
  <si>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</si>
  <si>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</si>
  <si>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</si>
  <si>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</si>
  <si>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</si>
  <si>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</si>
  <si>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</si>
  <si>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</si>
  <si>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</si>
  <si>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</si>
  <si>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</si>
  <si>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</si>
  <si>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</si>
  <si>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</si>
  <si>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</si>
  <si>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</si>
  <si>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</si>
  <si>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</si>
  <si>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</si>
  <si>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</si>
  <si>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</si>
  <si>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</si>
  <si>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</si>
  <si>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</si>
  <si>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</si>
  <si>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</si>
  <si>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</si>
  <si>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</si>
  <si>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</si>
  <si>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</si>
  <si>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</si>
  <si>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</si>
  <si>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</si>
  <si>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</si>
  <si>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</si>
  <si>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</si>
  <si>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</si>
  <si>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</si>
  <si>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</si>
  <si>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</si>
  <si>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</si>
  <si>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</si>
  <si>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</si>
  <si>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</si>
  <si>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</si>
  <si>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</si>
  <si>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</si>
  <si>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</si>
  <si>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</si>
  <si>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</si>
  <si>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</si>
  <si>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</si>
  <si>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</si>
  <si>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</si>
  <si>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</si>
  <si>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</si>
  <si>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</si>
  <si>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</si>
  <si>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</si>
  <si>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</si>
  <si>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</si>
  <si>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</si>
  <si>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</si>
  <si>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</si>
  <si>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</si>
  <si>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</si>
  <si>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</si>
  <si>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</si>
  <si>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</si>
  <si>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</si>
  <si>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</si>
  <si>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</si>
  <si>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</si>
  <si>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</si>
  <si>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</si>
  <si>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</si>
  <si>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</si>
  <si>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</si>
  <si>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</si>
  <si>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</si>
  <si>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</si>
  <si>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</si>
  <si>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</si>
  <si>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</si>
  <si>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</si>
  <si>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</si>
  <si>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</si>
  <si>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</si>
  <si>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</si>
  <si>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</si>
  <si>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</si>
  <si>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</si>
  <si>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</si>
  <si>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</si>
  <si>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</si>
  <si>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</si>
  <si>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</si>
  <si>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</si>
  <si>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</si>
  <si>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</si>
  <si>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</si>
  <si>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</si>
  <si>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</si>
  <si>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</si>
  <si>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</si>
  <si>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</si>
  <si>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</si>
  <si>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</si>
  <si>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</si>
  <si>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</si>
  <si>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</si>
  <si>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</si>
  <si>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</si>
  <si>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</si>
  <si>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</si>
  <si>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</si>
  <si>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</si>
  <si>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</si>
  <si>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</si>
  <si>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</si>
  <si>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</si>
  <si>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</si>
  <si>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</si>
  <si>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</si>
  <si>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</si>
  <si>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</si>
  <si>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</si>
  <si>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</si>
  <si>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</si>
  <si>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</si>
  <si>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</si>
  <si>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</si>
  <si>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</si>
  <si>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</si>
  <si>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</si>
  <si>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</si>
  <si>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</si>
  <si>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</si>
  <si>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</si>
  <si>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</si>
  <si>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</si>
  <si>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</si>
  <si>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</si>
  <si>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</si>
  <si>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</si>
  <si>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</si>
  <si>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</si>
  <si>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</si>
  <si>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</si>
  <si>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</si>
  <si>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</si>
  <si>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</si>
  <si>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</si>
  <si>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</si>
  <si>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</si>
  <si>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</si>
  <si>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</si>
  <si>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</si>
  <si>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</si>
  <si>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</si>
  <si>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</si>
  <si>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</si>
  <si>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</si>
  <si>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</si>
  <si>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</si>
  <si>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</si>
  <si>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</si>
  <si>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</si>
  <si>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</si>
  <si>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</si>
  <si>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</si>
  <si>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</si>
  <si>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</si>
  <si>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</si>
  <si>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</si>
  <si>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</si>
  <si>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</si>
  <si>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</si>
  <si>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</si>
  <si>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</si>
  <si>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</si>
  <si>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</si>
  <si>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</si>
  <si>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</si>
  <si>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</si>
  <si>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</si>
  <si>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</si>
  <si>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</si>
  <si>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</si>
  <si>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</si>
  <si>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</si>
  <si>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</si>
  <si>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</si>
  <si>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</si>
  <si>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</si>
  <si>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</si>
  <si>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</si>
  <si>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</si>
  <si>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</si>
  <si>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</si>
  <si>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</si>
  <si>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</si>
  <si>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</si>
  <si>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</si>
  <si>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</si>
  <si>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</si>
  <si>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</si>
  <si>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</si>
  <si>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</si>
  <si>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</si>
  <si>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</si>
  <si>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</si>
  <si>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</si>
  <si>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</si>
  <si>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</si>
  <si>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</si>
  <si>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</si>
  <si>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</si>
  <si>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</si>
  <si>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</si>
  <si>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</si>
  <si>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</si>
  <si>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</si>
  <si>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</si>
  <si>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</si>
  <si>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</si>
  <si>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</si>
  <si>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</si>
  <si>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</si>
  <si>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</si>
  <si>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</si>
  <si>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</si>
  <si>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</si>
  <si>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</si>
  <si>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</si>
  <si>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</si>
  <si>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</si>
  <si>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</si>
  <si>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</si>
  <si>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</si>
  <si>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</si>
  <si>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</si>
  <si>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</si>
  <si>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</si>
  <si>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</si>
  <si>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</si>
  <si>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</si>
  <si>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</si>
  <si>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</si>
  <si>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</si>
  <si>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</si>
  <si>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</si>
  <si>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</si>
  <si>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</si>
  <si>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</si>
  <si>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</si>
  <si>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</si>
  <si>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</si>
  <si>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</si>
  <si>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</si>
  <si>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</si>
  <si>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</si>
  <si>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</si>
  <si>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</si>
  <si>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</si>
  <si>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</si>
  <si>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</si>
  <si>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</si>
  <si>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</si>
  <si>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</si>
  <si>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</si>
  <si>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</si>
  <si>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</si>
  <si>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</si>
  <si>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</si>
  <si>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</si>
  <si>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</si>
  <si>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</si>
  <si>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</si>
  <si>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</si>
  <si>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</si>
  <si>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</si>
  <si>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</si>
  <si>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</si>
  <si>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</si>
  <si>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</si>
  <si>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</si>
  <si>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</si>
  <si>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</si>
  <si>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</si>
  <si>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</si>
  <si>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</si>
  <si>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</si>
  <si>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</si>
  <si>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</si>
  <si>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</si>
  <si>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</si>
  <si>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</si>
  <si>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</si>
  <si>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</si>
  <si>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</si>
  <si>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</si>
  <si>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</si>
  <si>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</si>
  <si>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</si>
  <si>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</si>
  <si>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</si>
  <si>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</si>
  <si>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</si>
  <si>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</si>
  <si>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</si>
  <si>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</si>
  <si>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</si>
  <si>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</si>
  <si>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</si>
  <si>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</si>
  <si>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</si>
  <si>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</si>
  <si>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</si>
  <si>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</si>
  <si>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</si>
  <si>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</si>
  <si>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</si>
  <si>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</si>
  <si>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</si>
  <si>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</si>
  <si>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</si>
  <si>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</si>
  <si>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</si>
  <si>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</si>
  <si>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</si>
  <si>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</si>
  <si>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</si>
  <si>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</si>
  <si>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</si>
  <si>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</si>
  <si>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</si>
  <si>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</si>
  <si>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</si>
  <si>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</si>
  <si>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</si>
  <si>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</si>
  <si>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</si>
  <si>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</si>
  <si>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</si>
  <si>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</si>
  <si>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</si>
  <si>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</si>
  <si>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</si>
  <si>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</si>
  <si>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</si>
  <si>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</si>
  <si>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</si>
  <si>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</si>
  <si>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</si>
  <si>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</si>
  <si>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</si>
  <si>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</si>
  <si>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</si>
  <si>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</si>
  <si>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</si>
  <si>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</si>
  <si>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</si>
  <si>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</si>
  <si>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</si>
  <si>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</si>
  <si>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</si>
  <si>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</si>
  <si>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</si>
  <si>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</si>
  <si>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</si>
  <si>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</si>
  <si>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</si>
  <si>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</si>
  <si>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</si>
  <si>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</si>
  <si>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</si>
  <si>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</si>
  <si>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</si>
  <si>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</si>
  <si>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</si>
  <si>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</si>
  <si>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</si>
  <si>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</si>
  <si>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</si>
  <si>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</si>
  <si>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</si>
  <si>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</si>
  <si>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</si>
  <si>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</si>
  <si>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</si>
  <si>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</si>
  <si>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</si>
  <si>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</si>
  <si>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</si>
  <si>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</si>
  <si>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</si>
  <si>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</si>
  <si>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</si>
  <si>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</si>
  <si>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</si>
  <si>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</si>
  <si>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</si>
  <si>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</si>
  <si>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</si>
  <si>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</si>
  <si>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</si>
  <si>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</si>
  <si>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</si>
  <si>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</si>
  <si>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</si>
  <si>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</si>
  <si>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</si>
  <si>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</si>
  <si>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</si>
  <si>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</si>
  <si>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</si>
  <si>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</si>
  <si>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</si>
  <si>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</si>
  <si>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</si>
  <si>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</si>
  <si>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</si>
  <si>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</si>
  <si>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</si>
  <si>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</si>
  <si>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</si>
  <si>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</si>
  <si>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</si>
  <si>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</si>
  <si>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</si>
  <si>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</si>
  <si>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</si>
  <si>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</si>
  <si>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</si>
  <si>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</si>
  <si>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</si>
  <si>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</si>
  <si>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</si>
  <si>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</si>
  <si>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</si>
  <si>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</si>
  <si>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</si>
  <si>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</si>
  <si>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</si>
  <si>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</si>
  <si>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</si>
  <si>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</si>
  <si>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</si>
  <si>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</si>
  <si>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</si>
  <si>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</si>
  <si>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</si>
  <si>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</si>
  <si>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</si>
  <si>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</si>
  <si>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</si>
  <si>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</si>
  <si>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</si>
  <si>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</si>
  <si>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</si>
  <si>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</si>
  <si>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</si>
  <si>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</si>
  <si>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</si>
  <si>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</si>
  <si>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</si>
  <si>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</si>
  <si>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</si>
  <si>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</si>
  <si>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</si>
  <si>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</si>
  <si>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</si>
  <si>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</si>
  <si>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</si>
  <si>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</si>
  <si>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</si>
  <si>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</si>
  <si>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</si>
  <si>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</si>
  <si>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</si>
  <si>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</si>
  <si>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</si>
  <si>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</si>
  <si>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</si>
  <si>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</si>
  <si>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</si>
  <si>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</si>
  <si>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</si>
  <si>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</si>
  <si>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</si>
  <si>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</si>
  <si>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</si>
  <si>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</si>
  <si>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</si>
  <si>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</si>
  <si>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</si>
  <si>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</si>
  <si>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</si>
  <si>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</si>
  <si>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</si>
  <si>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</si>
  <si>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</si>
  <si>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</si>
  <si>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</si>
  <si>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</si>
  <si>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</si>
  <si>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</si>
  <si>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</si>
  <si>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</si>
  <si>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</si>
  <si>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</si>
  <si>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</si>
  <si>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</si>
  <si>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</si>
  <si>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</si>
  <si>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</si>
  <si>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</si>
  <si>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</si>
  <si>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</si>
  <si>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</si>
  <si>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</si>
  <si>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</si>
  <si>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</si>
  <si>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</si>
  <si>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</si>
  <si>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</si>
  <si>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</si>
  <si>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</si>
  <si>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</si>
  <si>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</si>
  <si>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</si>
  <si>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</si>
  <si>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</si>
  <si>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</si>
  <si>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</si>
  <si>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</si>
  <si>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</si>
  <si>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</si>
  <si>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</si>
  <si>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</si>
  <si>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</si>
  <si>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</si>
  <si>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</si>
  <si>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</si>
  <si>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</si>
  <si>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</si>
  <si>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</si>
  <si>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</si>
  <si>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</si>
  <si>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</si>
  <si>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</si>
  <si>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</si>
  <si>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</si>
  <si>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</si>
  <si>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</si>
  <si>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</si>
  <si>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</si>
  <si>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</si>
  <si>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</si>
  <si>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</si>
  <si>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</si>
  <si>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</si>
  <si>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</si>
  <si>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</si>
  <si>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</si>
  <si>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</si>
  <si>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</si>
  <si>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</si>
  <si>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</si>
  <si>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</si>
  <si>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</si>
  <si>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</si>
  <si>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</si>
  <si>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</si>
  <si>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</si>
  <si>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</si>
  <si>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</si>
  <si>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</si>
  <si>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</si>
  <si>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</si>
  <si>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</si>
  <si>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</si>
  <si>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</si>
  <si>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</si>
  <si>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</si>
  <si>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</si>
  <si>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</si>
  <si>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</si>
  <si>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</si>
  <si>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</si>
  <si>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</si>
  <si>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</si>
  <si>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</si>
  <si>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</si>
  <si>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</si>
  <si>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</si>
  <si>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</si>
  <si>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</si>
  <si>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</si>
  <si>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</si>
  <si>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</si>
  <si>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</si>
  <si>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</si>
  <si>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</si>
  <si>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</si>
  <si>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</si>
  <si>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</si>
  <si>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</si>
  <si>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</si>
  <si>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</si>
  <si>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</si>
  <si>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</si>
  <si>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</si>
  <si>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</si>
  <si>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</si>
  <si>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</si>
  <si>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</si>
  <si>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</si>
  <si>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</si>
  <si>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</si>
  <si>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</si>
  <si>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</si>
  <si>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</si>
  <si>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</si>
  <si>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</si>
  <si>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</si>
  <si>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</si>
  <si>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</si>
  <si>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</si>
  <si>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</si>
  <si>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</si>
  <si>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</si>
  <si>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</si>
  <si>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</si>
  <si>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</si>
  <si>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</si>
  <si>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</si>
  <si>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</si>
  <si>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</si>
  <si>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</si>
  <si>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</si>
  <si>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</si>
  <si>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</si>
  <si>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</si>
  <si>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</si>
  <si>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</si>
  <si>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</si>
  <si>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</si>
  <si>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</si>
  <si>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</si>
  <si>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</si>
  <si>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</si>
  <si>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</si>
  <si>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</si>
  <si>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</si>
  <si>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</si>
  <si>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</si>
  <si>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</si>
  <si>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</si>
  <si>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</si>
  <si>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</si>
  <si>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</si>
  <si>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</si>
  <si>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</si>
  <si>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</si>
  <si>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</si>
  <si>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</si>
  <si>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</si>
  <si>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</si>
  <si>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</si>
  <si>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</si>
  <si>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</si>
  <si>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</si>
  <si>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</si>
  <si>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</si>
  <si>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</si>
  <si>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</si>
  <si>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</si>
  <si>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</si>
  <si>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</si>
  <si>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</si>
  <si>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</si>
  <si>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</si>
  <si>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</si>
  <si>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</si>
  <si>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</si>
  <si>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</si>
  <si>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</si>
  <si>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</si>
  <si>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</si>
  <si>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</si>
  <si>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</si>
  <si>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</si>
  <si>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</si>
  <si>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</si>
  <si>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</si>
  <si>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</si>
  <si>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</si>
  <si>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</si>
  <si>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</si>
  <si>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</si>
  <si>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</si>
  <si>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</si>
  <si>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</si>
  <si>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</si>
  <si>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</si>
  <si>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</si>
  <si>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</si>
  <si>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</si>
  <si>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</si>
  <si>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</si>
  <si>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</si>
  <si>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</si>
  <si>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</si>
  <si>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</si>
  <si>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</si>
  <si>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</si>
  <si>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</si>
  <si>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</si>
  <si>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</si>
  <si>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</si>
  <si>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</si>
  <si>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</si>
  <si>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</si>
  <si>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</si>
  <si>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</si>
  <si>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</si>
  <si>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</si>
  <si>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</si>
  <si>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</si>
  <si>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</si>
  <si>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</si>
  <si>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</si>
  <si>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</si>
  <si>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</si>
  <si>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</si>
  <si>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</si>
  <si>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</si>
  <si>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</si>
  <si>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</si>
  <si>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</si>
  <si>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</si>
  <si>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</si>
  <si>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</si>
  <si>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</si>
  <si>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</si>
  <si>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</si>
  <si>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</si>
  <si>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</si>
  <si>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</si>
  <si>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</si>
  <si>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</si>
  <si>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</si>
  <si>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</si>
  <si>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</si>
  <si>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</si>
  <si>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</si>
  <si>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</si>
  <si>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</si>
  <si>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</si>
  <si>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</si>
  <si>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</si>
  <si>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</si>
  <si>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</si>
  <si>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</si>
  <si>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</si>
  <si>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</si>
  <si>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</si>
  <si>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</si>
  <si>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</si>
  <si>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</si>
  <si>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</si>
  <si>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</si>
  <si>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</si>
  <si>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</si>
  <si>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</si>
  <si>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</si>
  <si>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</si>
  <si>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</si>
  <si>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</si>
  <si>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</si>
  <si>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</si>
  <si>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</si>
  <si>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</si>
  <si>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</si>
  <si>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</si>
  <si>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</si>
  <si>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</si>
  <si>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</si>
  <si>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</si>
  <si>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</si>
  <si>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</si>
  <si>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</si>
  <si>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</si>
  <si>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</si>
  <si>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</si>
  <si>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</si>
  <si>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</si>
  <si>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</si>
  <si>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</si>
  <si>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</si>
  <si>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</si>
  <si>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</si>
  <si>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</si>
  <si>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</si>
  <si>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</si>
  <si>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</si>
  <si>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</si>
  <si>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</si>
  <si>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</si>
  <si>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</si>
  <si>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</si>
  <si>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</si>
  <si>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</si>
  <si>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</si>
  <si>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</si>
  <si>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</si>
  <si>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</si>
  <si>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</si>
  <si>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</si>
  <si>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</si>
  <si>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</si>
  <si>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</si>
  <si>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</si>
  <si>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</si>
  <si>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</si>
  <si>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</si>
  <si>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</si>
  <si>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</si>
  <si>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</si>
  <si>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</si>
  <si>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</si>
  <si>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</si>
  <si>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</si>
  <si>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</si>
  <si>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</si>
  <si>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</si>
  <si>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</si>
  <si>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</si>
  <si>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</si>
  <si>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</si>
  <si>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</si>
  <si>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</si>
  <si>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</si>
  <si>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</si>
  <si>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</si>
  <si>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</si>
  <si>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</si>
  <si>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</si>
  <si>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</si>
  <si>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</si>
  <si>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</si>
  <si>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</si>
  <si>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</si>
  <si>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</si>
  <si>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</si>
  <si>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</si>
  <si>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</si>
  <si>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</si>
  <si>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</si>
  <si>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</si>
  <si>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</si>
  <si>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</si>
  <si>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</si>
  <si>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</si>
  <si>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</si>
  <si>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</si>
  <si>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</si>
  <si>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</si>
  <si>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</si>
  <si>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</si>
  <si>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</si>
  <si>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</si>
  <si>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</si>
  <si>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</si>
  <si>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</si>
  <si>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</si>
  <si>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</si>
  <si>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</si>
  <si>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</si>
  <si>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</si>
  <si>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</si>
  <si>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</si>
  <si>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</si>
  <si>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</si>
  <si>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</si>
  <si>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</si>
  <si>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</si>
  <si>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</si>
  <si>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</si>
  <si>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</si>
  <si>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</si>
  <si>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</si>
  <si>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</si>
  <si>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</si>
  <si>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</si>
  <si>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</si>
  <si>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</si>
  <si>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</si>
  <si>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</si>
  <si>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</si>
  <si>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</si>
  <si>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</si>
  <si>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</si>
  <si>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</si>
  <si>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</si>
  <si>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</si>
  <si>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</si>
  <si>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</si>
  <si>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</si>
  <si>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</si>
  <si>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</si>
  <si>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</si>
  <si>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</si>
  <si>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</si>
  <si>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</si>
  <si>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</si>
  <si>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</si>
  <si>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</si>
  <si>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</si>
  <si>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</si>
  <si>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</si>
  <si>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</si>
  <si>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</si>
  <si>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</si>
  <si>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</si>
  <si>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</si>
  <si>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</si>
  <si>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</si>
  <si>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</si>
  <si>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</si>
  <si>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</si>
  <si>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</si>
  <si>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</si>
  <si>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</si>
  <si>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</si>
  <si>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</si>
  <si>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</si>
  <si>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</si>
  <si>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</si>
  <si>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</si>
  <si>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</si>
  <si>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</si>
  <si>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</si>
  <si>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</si>
  <si>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</si>
  <si>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</si>
  <si>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</si>
  <si>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</si>
  <si>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</si>
  <si>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</si>
  <si>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</si>
  <si>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</si>
  <si>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</si>
  <si>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</si>
  <si>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</si>
  <si>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</si>
  <si>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</si>
  <si>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</si>
  <si>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</si>
  <si>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</si>
  <si>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</si>
  <si>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</si>
  <si>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</si>
  <si>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</si>
  <si>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</si>
  <si>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</si>
  <si>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</si>
  <si>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</si>
  <si>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</si>
  <si>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</si>
  <si>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</si>
  <si>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</si>
  <si>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</si>
  <si>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</si>
  <si>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</si>
  <si>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</si>
  <si>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</si>
  <si>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</si>
  <si>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</si>
  <si>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</si>
  <si>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</si>
  <si>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</si>
  <si>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</si>
  <si>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</si>
  <si>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</si>
  <si>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</si>
  <si>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</si>
  <si>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</si>
  <si>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</si>
  <si>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</si>
  <si>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</si>
  <si>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</si>
  <si>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</si>
  <si>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</si>
  <si>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</si>
  <si>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</si>
  <si>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</si>
  <si>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</si>
  <si>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</si>
  <si>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</si>
  <si>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</si>
  <si>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</si>
  <si>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</si>
  <si>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</si>
  <si>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</si>
  <si>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</si>
  <si>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</si>
  <si>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</si>
  <si>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</si>
  <si>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</si>
  <si>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</si>
  <si>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</si>
  <si>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</si>
  <si>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</si>
  <si>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</si>
  <si>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</si>
  <si>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</si>
  <si>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</si>
  <si>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</si>
  <si>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</si>
  <si>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</si>
  <si>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</si>
  <si>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</si>
  <si>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</si>
  <si>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</si>
  <si>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</si>
  <si>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</si>
  <si>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</si>
  <si>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</si>
  <si>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</si>
  <si>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</si>
  <si>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</si>
  <si>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</si>
  <si>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</si>
  <si>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</si>
  <si>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</si>
  <si>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</si>
  <si>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</si>
  <si>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</si>
  <si>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</si>
  <si>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</si>
  <si>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</si>
  <si>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</si>
  <si>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</si>
  <si>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</si>
  <si>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</si>
  <si>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</si>
  <si>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</si>
  <si>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</si>
  <si>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</si>
  <si>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</si>
  <si>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</si>
  <si>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</si>
  <si>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</si>
  <si>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</si>
  <si>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</si>
  <si>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</si>
  <si>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</si>
  <si>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</si>
  <si>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</si>
  <si>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</si>
  <si>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</si>
  <si>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</si>
  <si>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</si>
  <si>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</si>
  <si>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</si>
  <si>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</si>
  <si>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</si>
  <si>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</si>
  <si>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</si>
  <si>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</si>
  <si>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</si>
  <si>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</si>
  <si>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</si>
  <si>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</si>
  <si>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</si>
  <si>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</si>
  <si>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</si>
  <si>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</si>
  <si>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</si>
  <si>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</si>
  <si>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</si>
  <si>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</si>
  <si>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</si>
  <si>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</si>
  <si>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</si>
  <si>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</si>
  <si>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</si>
  <si>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</si>
  <si>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</si>
  <si>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</si>
  <si>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</si>
  <si>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</si>
  <si>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</si>
  <si>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</si>
  <si>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</si>
  <si>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</si>
  <si>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</si>
  <si>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</si>
  <si>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</si>
  <si>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</si>
  <si>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</si>
  <si>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</si>
  <si>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</si>
  <si>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</si>
  <si>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</si>
  <si>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</si>
  <si>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</si>
  <si>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</si>
  <si>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</si>
  <si>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</si>
  <si>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</si>
  <si>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</si>
  <si>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</si>
  <si>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</si>
  <si>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</si>
  <si>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</si>
  <si>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</si>
  <si>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</si>
  <si>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</si>
  <si>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</si>
  <si>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</si>
  <si>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</si>
  <si>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</si>
  <si>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</si>
  <si>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</si>
  <si>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</si>
  <si>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</si>
  <si>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</si>
  <si>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</si>
  <si>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</si>
  <si>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</si>
  <si>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</si>
  <si>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</si>
  <si>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</si>
  <si>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</si>
  <si>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</si>
  <si>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</si>
  <si>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</si>
  <si>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</si>
  <si>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</si>
  <si>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</si>
  <si>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</si>
  <si>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</si>
  <si>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</si>
  <si>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</si>
  <si>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</si>
  <si>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</si>
  <si>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</si>
  <si>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</si>
  <si>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</si>
  <si>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</si>
  <si>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</si>
  <si>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</si>
  <si>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</si>
  <si>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</si>
  <si>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</si>
  <si>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</si>
  <si>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</si>
  <si>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</si>
  <si>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</si>
  <si>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</si>
  <si>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</si>
  <si>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</si>
  <si>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</si>
  <si>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</si>
  <si>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</si>
  <si>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</si>
  <si>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</si>
  <si>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</si>
  <si>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</si>
  <si>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</si>
  <si>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</si>
  <si>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</si>
  <si>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</si>
  <si>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</si>
  <si>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</si>
  <si>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</si>
  <si>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</si>
  <si>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</si>
  <si>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</si>
  <si>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</si>
  <si>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</si>
  <si>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</si>
  <si>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</si>
  <si>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</si>
  <si>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</si>
  <si>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</si>
  <si>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</si>
  <si>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</si>
  <si>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</si>
  <si>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</si>
  <si>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</si>
  <si>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</si>
  <si>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</si>
  <si>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</si>
  <si>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</si>
  <si>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</si>
  <si>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</si>
  <si>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</si>
  <si>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</si>
  <si>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</si>
  <si>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</si>
  <si>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</si>
  <si>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</si>
  <si>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</si>
  <si>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</si>
  <si>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</si>
  <si>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</si>
  <si>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</si>
  <si>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</si>
  <si>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</si>
  <si>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</si>
  <si>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</si>
  <si>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</si>
  <si>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</si>
  <si>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</si>
  <si>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</si>
  <si>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</si>
  <si>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</si>
  <si>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</si>
  <si>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</si>
  <si>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</si>
  <si>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</si>
  <si>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</si>
  <si>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</si>
  <si>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</si>
  <si>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</si>
  <si>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</si>
  <si>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</si>
  <si>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</si>
  <si>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</si>
  <si>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</si>
  <si>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</si>
  <si>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</si>
  <si>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</si>
  <si>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</si>
  <si>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</si>
  <si>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</si>
  <si>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</si>
  <si>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</si>
  <si>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</si>
  <si>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</si>
  <si>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</si>
  <si>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</si>
  <si>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</si>
  <si>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</si>
  <si>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</si>
  <si>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</si>
  <si>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</si>
  <si>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</si>
  <si>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</si>
  <si>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</si>
  <si>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</si>
  <si>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</si>
  <si>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</si>
  <si>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</si>
  <si>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</si>
  <si>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</si>
  <si>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</si>
  <si>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</si>
  <si>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</si>
  <si>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</si>
  <si>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</si>
  <si>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</si>
  <si>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</si>
  <si>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</si>
  <si>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</si>
  <si>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</si>
  <si>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</si>
  <si>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</si>
  <si>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</si>
  <si>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</si>
  <si>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</si>
  <si>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</si>
  <si>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</si>
  <si>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</si>
  <si>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</si>
  <si>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</si>
  <si>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</si>
  <si>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</si>
  <si>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</si>
  <si>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</si>
  <si>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</si>
  <si>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</si>
  <si>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</si>
  <si>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</si>
  <si>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</si>
  <si>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</si>
  <si>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</si>
  <si>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</si>
  <si>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</si>
  <si>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</si>
  <si>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</si>
  <si>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</si>
  <si>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</si>
  <si>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</si>
  <si>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</si>
  <si>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</si>
  <si>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</si>
  <si>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</si>
  <si>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</si>
  <si>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</si>
  <si>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</si>
  <si>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</si>
  <si>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</si>
  <si>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</si>
  <si>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</si>
  <si>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</si>
  <si>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</si>
  <si>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</si>
  <si>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</si>
  <si>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</si>
  <si>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</si>
  <si>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</si>
  <si>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</si>
  <si>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</si>
  <si>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</si>
  <si>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</si>
  <si>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</si>
  <si>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</si>
  <si>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</si>
  <si>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</si>
  <si>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</si>
  <si>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</si>
  <si>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</si>
  <si>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</si>
  <si>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</si>
  <si>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</si>
  <si>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</si>
  <si>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</si>
  <si>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</si>
  <si>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</si>
  <si>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</si>
  <si>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</si>
  <si>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</si>
  <si>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</si>
  <si>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</si>
  <si>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</si>
  <si>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</si>
  <si>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</si>
  <si>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</si>
  <si>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</si>
  <si>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</si>
  <si>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</si>
  <si>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</si>
  <si>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</si>
  <si>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</si>
  <si>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</si>
  <si>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</si>
  <si>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</si>
  <si>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</si>
  <si>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</si>
  <si>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</si>
  <si>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</si>
  <si>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</si>
  <si>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</si>
  <si>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</si>
  <si>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</si>
  <si>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</si>
  <si>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</si>
  <si>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</si>
  <si>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</si>
  <si>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</si>
  <si>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</si>
  <si>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</si>
  <si>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</si>
  <si>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</si>
  <si>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</si>
  <si>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</si>
  <si>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</si>
  <si>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</si>
  <si>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</si>
  <si>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</si>
  <si>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</si>
  <si>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</si>
  <si>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</si>
  <si>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</si>
  <si>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</si>
  <si>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</si>
  <si>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</si>
  <si>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</si>
  <si>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</si>
  <si>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</si>
  <si>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</si>
  <si>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</si>
  <si>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</si>
  <si>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</si>
  <si>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</si>
  <si>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</si>
  <si>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</si>
  <si>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</si>
  <si>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</si>
  <si>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</si>
  <si>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</si>
  <si>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</si>
  <si>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</si>
  <si>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</si>
  <si>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</si>
  <si>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</si>
  <si>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</si>
  <si>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</si>
  <si>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</si>
  <si>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</si>
  <si>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</si>
  <si>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</si>
  <si>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</si>
  <si>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</si>
  <si>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</si>
  <si>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</si>
  <si>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</si>
  <si>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</si>
  <si>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</si>
  <si>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</si>
  <si>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</si>
  <si>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</si>
  <si>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</si>
  <si>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</si>
  <si>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</si>
  <si>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</si>
  <si>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</si>
  <si>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</si>
  <si>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</si>
  <si>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</si>
  <si>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</si>
  <si>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</si>
  <si>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</si>
  <si>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</si>
  <si>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</si>
  <si>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</si>
  <si>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</si>
  <si>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</si>
  <si>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</si>
  <si>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</si>
  <si>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</si>
  <si>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</si>
  <si>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</si>
  <si>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</si>
  <si>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</si>
  <si>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</si>
  <si>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</si>
  <si>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</si>
  <si>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</si>
  <si>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</si>
  <si>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</si>
  <si>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</si>
  <si>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</si>
  <si>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</si>
  <si>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</si>
  <si>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</si>
  <si>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</si>
  <si>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</si>
  <si>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</si>
  <si>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</si>
  <si>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</si>
  <si>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</si>
  <si>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</si>
  <si>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</si>
  <si>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</si>
  <si>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</si>
  <si>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</si>
  <si>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</si>
  <si>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</si>
  <si>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</si>
  <si>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</si>
  <si>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</si>
  <si>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</si>
  <si>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</si>
  <si>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</si>
  <si>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</si>
  <si>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</si>
  <si>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</si>
  <si>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</si>
  <si>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</si>
  <si>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</si>
  <si>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</si>
  <si>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</si>
  <si>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</si>
  <si>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</si>
  <si>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</si>
  <si>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</si>
  <si>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</si>
  <si>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</si>
  <si>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</si>
  <si>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</si>
  <si>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</si>
  <si>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</si>
  <si>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</si>
  <si>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</si>
  <si>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</si>
  <si>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</si>
  <si>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</si>
  <si>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</si>
  <si>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</si>
  <si>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</si>
  <si>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</si>
  <si>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</si>
  <si>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</si>
  <si>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</si>
  <si>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</si>
  <si>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</si>
  <si>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</si>
  <si>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</si>
  <si>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</si>
  <si>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</si>
  <si>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</si>
  <si>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</si>
  <si>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</si>
  <si>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</si>
  <si>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</si>
  <si>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</si>
  <si>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</si>
  <si>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</si>
  <si>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</si>
  <si>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</si>
  <si>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</si>
  <si>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</si>
  <si>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</si>
  <si>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</si>
  <si>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</si>
  <si>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</si>
  <si>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</si>
  <si>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</si>
  <si>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</si>
  <si>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</si>
  <si>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</si>
  <si>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</si>
  <si>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</si>
  <si>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</si>
  <si>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</si>
  <si>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</si>
  <si>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</si>
  <si>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</si>
  <si>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</si>
  <si>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</si>
  <si>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</si>
  <si>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</si>
  <si>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</si>
  <si>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</si>
  <si>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</si>
  <si>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</si>
  <si>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</si>
  <si>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</si>
  <si>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</si>
  <si>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</si>
  <si>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</si>
  <si>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</si>
  <si>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</si>
  <si>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</si>
  <si>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</si>
  <si>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</si>
  <si>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</si>
  <si>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</si>
  <si>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</si>
  <si>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</si>
  <si>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</si>
  <si>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</si>
  <si>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</si>
  <si>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</si>
  <si>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</si>
  <si>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</si>
  <si>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</si>
  <si>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</si>
  <si>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</si>
  <si>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</si>
  <si>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</si>
  <si>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</si>
  <si>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</si>
  <si>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</si>
  <si>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</si>
  <si>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</si>
  <si>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</si>
  <si>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</si>
  <si>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</si>
  <si>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</si>
  <si>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</si>
  <si>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</si>
  <si>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</si>
  <si>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</si>
  <si>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</si>
  <si>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</si>
  <si>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</si>
  <si>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</si>
  <si>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</si>
  <si>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</si>
  <si>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</si>
  <si>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</si>
  <si>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</si>
  <si>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</si>
  <si>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</si>
  <si>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</si>
  <si>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</si>
  <si>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</si>
  <si>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</si>
  <si>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</si>
  <si>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</si>
  <si>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</si>
  <si>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</si>
  <si>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</si>
  <si>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</si>
  <si>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</si>
  <si>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</si>
  <si>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</si>
  <si>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</si>
  <si>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</si>
  <si>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</si>
  <si>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</si>
  <si>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</si>
  <si>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</si>
  <si>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</si>
  <si>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</si>
  <si>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</si>
  <si>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</si>
  <si>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</si>
  <si>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</si>
  <si>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</si>
  <si>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</si>
  <si>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</si>
  <si>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</si>
  <si>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</si>
  <si>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</si>
  <si>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</si>
  <si>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</si>
  <si>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</si>
  <si>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</si>
  <si>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</si>
  <si>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</si>
  <si>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</si>
  <si>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</si>
  <si>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</si>
  <si>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</si>
  <si>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</si>
  <si>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</si>
  <si>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</si>
  <si>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</si>
  <si>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</si>
  <si>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</si>
  <si>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</si>
  <si>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</si>
  <si>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</si>
  <si>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</si>
  <si>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</si>
  <si>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</si>
  <si>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</si>
  <si>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</si>
  <si>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</si>
  <si>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</si>
  <si>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</si>
  <si>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</si>
  <si>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</si>
  <si>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</si>
  <si>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</si>
  <si>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</si>
  <si>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</si>
  <si>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</si>
  <si>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</si>
  <si>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</si>
  <si>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</si>
  <si>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</si>
  <si>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</si>
  <si>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</si>
  <si>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</si>
  <si>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</si>
  <si>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</si>
  <si>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</si>
  <si>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</si>
  <si>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</si>
  <si>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</si>
  <si>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</si>
  <si>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</si>
  <si>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</si>
  <si>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</si>
  <si>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</si>
  <si>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</si>
  <si>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</si>
  <si>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</si>
  <si>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</si>
  <si>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</si>
  <si>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</si>
  <si>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</si>
  <si>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</si>
  <si>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</si>
  <si>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</si>
  <si>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</si>
  <si>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</si>
  <si>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</si>
  <si>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</si>
  <si>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</si>
  <si>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</si>
  <si>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</si>
  <si>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</si>
  <si>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</si>
  <si>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</si>
  <si>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</si>
  <si>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</si>
  <si>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</si>
  <si>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</si>
  <si>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</si>
  <si>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</si>
  <si>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</si>
  <si>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</si>
  <si>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</si>
  <si>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</si>
  <si>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</si>
  <si>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</si>
  <si>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</si>
  <si>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</si>
  <si>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</si>
  <si>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</si>
  <si>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</si>
  <si>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</si>
  <si>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</si>
  <si>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</si>
  <si>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</si>
  <si>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</si>
  <si>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</si>
  <si>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</si>
  <si>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</si>
  <si>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</si>
  <si>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</si>
  <si>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</si>
  <si>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</si>
  <si>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</si>
  <si>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</si>
  <si>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</si>
  <si>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</si>
  <si>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</si>
  <si>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</si>
  <si>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</si>
  <si>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</si>
  <si>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</si>
  <si>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</si>
  <si>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</si>
  <si>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</si>
  <si>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</si>
  <si>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</si>
  <si>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</si>
  <si>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</si>
  <si>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</si>
  <si>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</si>
  <si>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</si>
  <si>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</si>
  <si>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</si>
  <si>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</si>
  <si>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</si>
  <si>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</si>
  <si>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</si>
  <si>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</si>
  <si>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</si>
  <si>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</si>
  <si>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</si>
  <si>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</si>
  <si>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</si>
  <si>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</si>
  <si>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</si>
  <si>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</si>
  <si>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</si>
  <si>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</si>
  <si>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</si>
  <si>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</si>
  <si>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</si>
  <si>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</si>
  <si>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</si>
  <si>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</si>
  <si>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</si>
  <si>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</si>
  <si>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</si>
  <si>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</si>
  <si>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</si>
  <si>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</si>
  <si>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</si>
  <si>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</si>
  <si>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</si>
  <si>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</si>
  <si>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</si>
  <si>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</si>
  <si>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</si>
  <si>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</si>
  <si>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</si>
  <si>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</si>
  <si>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</si>
  <si>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</si>
  <si>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</si>
  <si>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</si>
  <si>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</si>
  <si>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</si>
  <si>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</si>
  <si>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</si>
  <si>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</si>
  <si>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</si>
  <si>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</si>
  <si>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</si>
  <si>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</si>
  <si>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</si>
  <si>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</si>
  <si>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</si>
  <si>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</si>
  <si>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</si>
  <si>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</si>
  <si>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</si>
  <si>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</si>
  <si>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</si>
  <si>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</si>
  <si>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</si>
  <si>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</si>
  <si>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</si>
  <si>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</si>
  <si>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</si>
  <si>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</si>
  <si>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</si>
  <si>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</si>
  <si>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</si>
  <si>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</si>
  <si>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</si>
  <si>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</si>
  <si>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</si>
  <si>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</si>
  <si>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</si>
  <si>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</si>
  <si>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</si>
  <si>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</si>
  <si>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</si>
  <si>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</si>
  <si>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</si>
  <si>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</si>
  <si>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</si>
  <si>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</si>
  <si>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</si>
  <si>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</si>
  <si>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</si>
  <si>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</si>
  <si>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</si>
  <si>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</si>
  <si>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</si>
  <si>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</si>
  <si>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</si>
  <si>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</si>
  <si>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</si>
  <si>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</si>
  <si>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</si>
  <si>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</si>
  <si>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</si>
  <si>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</si>
  <si>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</si>
  <si>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</si>
  <si>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</si>
  <si>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</si>
  <si>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</si>
  <si>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</si>
  <si>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</si>
  <si>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</si>
  <si>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</si>
  <si>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</si>
  <si>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</si>
  <si>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</si>
  <si>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</si>
  <si>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</si>
  <si>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</si>
  <si>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</si>
  <si>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</si>
  <si>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</si>
  <si>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</si>
  <si>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</si>
  <si>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</si>
  <si>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</si>
  <si>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</si>
  <si>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</si>
  <si>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</si>
  <si>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</si>
  <si>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</si>
  <si>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</si>
  <si>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</si>
  <si>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</si>
  <si>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</si>
  <si>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</si>
  <si>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</si>
  <si>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</si>
  <si>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</si>
  <si>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</si>
  <si>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</si>
  <si>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</si>
  <si>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</si>
  <si>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</si>
  <si>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</si>
  <si>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</si>
  <si>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</si>
  <si>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</si>
  <si>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</si>
  <si>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</si>
  <si>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</si>
  <si>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</si>
  <si>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</si>
  <si>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</si>
  <si>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</si>
  <si>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</si>
  <si>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</si>
  <si>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</si>
  <si>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</si>
  <si>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</si>
  <si>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</si>
  <si>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</si>
  <si>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</si>
  <si>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</si>
  <si>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</si>
  <si>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</si>
  <si>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</si>
  <si>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</si>
  <si>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</si>
  <si>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</si>
  <si>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</si>
  <si>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</si>
  <si>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</si>
  <si>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</si>
  <si>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</si>
  <si>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</si>
  <si>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</si>
  <si>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</si>
  <si>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</si>
  <si>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</si>
  <si>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</si>
  <si>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</si>
  <si>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</si>
  <si>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</si>
  <si>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</si>
  <si>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</si>
  <si>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</si>
  <si>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</si>
  <si>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</si>
  <si>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</si>
  <si>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</si>
  <si>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</si>
  <si>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</si>
  <si>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</si>
  <si>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</si>
  <si>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</si>
  <si>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</si>
  <si>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</si>
  <si>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</si>
  <si>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</si>
  <si>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</si>
  <si>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</si>
  <si>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</si>
  <si>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</si>
  <si>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</si>
  <si>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</si>
  <si>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</si>
  <si>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</si>
  <si>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</si>
  <si>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</si>
  <si>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</si>
  <si>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</si>
  <si>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</si>
  <si>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</si>
  <si>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</si>
  <si>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</si>
  <si>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</si>
  <si>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</si>
  <si>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</si>
  <si>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</si>
  <si>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</si>
  <si>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</si>
  <si>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</si>
  <si>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</si>
  <si>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</si>
  <si>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</si>
  <si>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</si>
  <si>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</si>
  <si>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</si>
  <si>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</si>
  <si>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</si>
  <si>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</si>
  <si>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</si>
  <si>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</si>
  <si>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</si>
  <si>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</si>
  <si>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</si>
  <si>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</si>
  <si>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</si>
  <si>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</si>
  <si>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</si>
  <si>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</si>
  <si>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</si>
  <si>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</si>
  <si>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</si>
  <si>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</si>
  <si>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</si>
  <si>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</si>
  <si>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</si>
  <si>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</si>
  <si>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</si>
  <si>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</si>
  <si>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</si>
  <si>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</si>
  <si>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</si>
  <si>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</si>
  <si>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</si>
  <si>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</si>
  <si>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</si>
  <si>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</si>
  <si>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</si>
  <si>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</si>
  <si>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</si>
  <si>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</si>
  <si>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</si>
  <si>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</si>
  <si>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</si>
  <si>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</si>
  <si>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</si>
  <si>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</si>
  <si>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</si>
  <si>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</si>
  <si>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</si>
  <si>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</si>
  <si>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</si>
  <si>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</si>
  <si>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</si>
  <si>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</si>
  <si>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</si>
  <si>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</si>
  <si>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</si>
  <si>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</si>
  <si>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</si>
  <si>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</si>
  <si>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</si>
  <si>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</si>
  <si>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</si>
  <si>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</si>
  <si>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</si>
  <si>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</si>
  <si>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</si>
  <si>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</si>
  <si>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</si>
  <si>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</si>
  <si>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</si>
  <si>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</si>
  <si>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</si>
  <si>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</si>
  <si>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</si>
  <si>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</si>
  <si>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</si>
  <si>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</si>
  <si>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</si>
  <si>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</si>
  <si>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</si>
  <si>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</si>
  <si>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</si>
  <si>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</si>
  <si>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</si>
  <si>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</si>
  <si>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</si>
  <si>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</si>
  <si>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</si>
  <si>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</si>
  <si>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</si>
  <si>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</si>
  <si>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</si>
  <si>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</si>
  <si>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</si>
  <si>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</si>
  <si>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</si>
  <si>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</si>
  <si>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</si>
  <si>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</si>
  <si>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</si>
  <si>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</si>
  <si>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</si>
  <si>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</si>
  <si>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</si>
  <si>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</si>
  <si>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</si>
  <si>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</si>
  <si>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</si>
  <si>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</si>
  <si>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</si>
  <si>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</si>
  <si>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</si>
  <si>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</si>
  <si>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</si>
  <si>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</si>
  <si>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</si>
  <si>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</si>
  <si>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</si>
  <si>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</si>
  <si>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</si>
  <si>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</si>
  <si>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</si>
  <si>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</si>
  <si>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</si>
  <si>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</si>
  <si>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</si>
  <si>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</si>
  <si>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</si>
  <si>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</si>
  <si>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</si>
  <si>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</si>
  <si>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</si>
  <si>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</si>
  <si>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</si>
  <si>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</si>
  <si>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</si>
  <si>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</si>
  <si>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</si>
  <si>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</si>
  <si>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</si>
  <si>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</si>
  <si>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</si>
  <si>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</si>
  <si>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</si>
  <si>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</si>
  <si>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</si>
  <si>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</si>
  <si>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</si>
  <si>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</si>
  <si>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</si>
  <si>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</si>
  <si>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</si>
  <si>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</si>
  <si>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</si>
  <si>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</si>
  <si>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</si>
  <si>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</si>
  <si>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</si>
  <si>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</si>
  <si>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</si>
  <si>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</si>
  <si>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</si>
  <si>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</si>
  <si>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</si>
  <si>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</si>
  <si>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</si>
  <si>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</si>
  <si>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</si>
  <si>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</si>
  <si>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</si>
  <si>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</si>
  <si>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</si>
  <si>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</si>
  <si>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</si>
  <si>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</si>
  <si>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</si>
  <si>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</si>
  <si>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</si>
  <si>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</si>
  <si>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</si>
  <si>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</si>
  <si>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</si>
  <si>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</si>
  <si>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</si>
  <si>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</si>
  <si>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</si>
  <si>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</si>
  <si>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</si>
  <si>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</si>
  <si>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</si>
  <si>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</si>
  <si>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</si>
  <si>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</si>
  <si>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</si>
  <si>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</si>
  <si>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</si>
  <si>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</si>
  <si>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</si>
  <si>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</si>
  <si>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</si>
  <si>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</si>
  <si>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</si>
  <si>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</si>
  <si>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</si>
  <si>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</si>
  <si>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</si>
  <si>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</si>
  <si>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</si>
  <si>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</si>
  <si>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</si>
  <si>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</si>
  <si>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</si>
  <si>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</si>
  <si>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</si>
  <si>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</si>
  <si>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</si>
  <si>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</si>
  <si>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</si>
  <si>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</si>
  <si>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</si>
  <si>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</si>
  <si>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</si>
  <si>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</si>
  <si>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</si>
  <si>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</si>
  <si>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</si>
  <si>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</si>
  <si>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</si>
  <si>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</si>
  <si>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</si>
  <si>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</si>
  <si>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</si>
  <si>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</si>
  <si>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</si>
  <si>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</si>
  <si>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</si>
  <si>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</si>
  <si>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</si>
  <si>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</si>
  <si>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</si>
  <si>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</si>
  <si>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</si>
  <si>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</si>
  <si>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</si>
  <si>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</si>
  <si>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</si>
  <si>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</si>
  <si>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</si>
  <si>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</si>
  <si>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</si>
  <si>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</si>
  <si>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</si>
  <si>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</si>
  <si>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</si>
  <si>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</si>
  <si>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</si>
  <si>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</si>
  <si>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</si>
  <si>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</si>
  <si>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</si>
  <si>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</si>
  <si>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</si>
  <si>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</si>
  <si>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</si>
  <si>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</si>
  <si>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</si>
  <si>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</si>
  <si>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</si>
  <si>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</si>
  <si>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</si>
  <si>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</si>
  <si>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</si>
  <si>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</si>
  <si>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</si>
  <si>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</si>
  <si>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</si>
  <si>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</si>
  <si>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</si>
  <si>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</si>
  <si>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</si>
  <si>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</si>
  <si>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</si>
  <si>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</si>
  <si>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</si>
  <si>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</si>
  <si>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</si>
  <si>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</si>
  <si>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</si>
  <si>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</si>
  <si>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</si>
  <si>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</si>
  <si>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</si>
  <si>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</si>
  <si>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</si>
  <si>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</si>
  <si>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</si>
  <si>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</si>
  <si>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</si>
  <si>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</si>
  <si>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</si>
  <si>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</si>
  <si>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</si>
  <si>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</si>
  <si>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</si>
  <si>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</si>
  <si>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</si>
  <si>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</si>
  <si>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</si>
  <si>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</si>
  <si>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</si>
  <si>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</si>
  <si>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</si>
  <si>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</si>
  <si>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</si>
  <si>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</si>
  <si>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</si>
  <si>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</si>
  <si>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</si>
  <si>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</si>
  <si>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</si>
  <si>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</si>
  <si>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</si>
  <si>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</si>
  <si>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</si>
  <si>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</si>
  <si>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</si>
  <si>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</si>
  <si>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</si>
  <si>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</si>
  <si>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</si>
  <si>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</si>
  <si>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</si>
  <si>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</si>
  <si>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</si>
  <si>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</si>
  <si>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</si>
  <si>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</si>
  <si>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</si>
  <si>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</si>
  <si>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</si>
  <si>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</si>
  <si>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</si>
  <si>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</si>
  <si>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</si>
  <si>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</si>
  <si>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</si>
  <si>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</si>
  <si>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</si>
  <si>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</si>
  <si>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</si>
  <si>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</si>
  <si>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</si>
  <si>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</si>
  <si>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</si>
  <si>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</si>
  <si>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</si>
  <si>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</si>
  <si>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</si>
  <si>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</si>
  <si>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</si>
  <si>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</si>
  <si>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</si>
  <si>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</si>
  <si>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</si>
  <si>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</si>
  <si>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</si>
  <si>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</si>
  <si>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</si>
  <si>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</si>
  <si>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</si>
  <si>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</si>
  <si>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</si>
  <si>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</si>
  <si>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</si>
  <si>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</si>
  <si>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</si>
  <si>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</si>
  <si>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</si>
  <si>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</si>
  <si>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</si>
  <si>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</si>
  <si>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</si>
  <si>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</si>
  <si>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</si>
  <si>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</si>
  <si>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</si>
  <si>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</si>
  <si>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</si>
  <si>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</si>
  <si>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</si>
  <si>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</si>
  <si>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</si>
  <si>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</si>
  <si>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</si>
  <si>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</si>
  <si>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</si>
  <si>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</si>
  <si>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</si>
  <si>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</si>
  <si>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</si>
  <si>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</si>
  <si>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</si>
  <si>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</si>
  <si>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</si>
  <si>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</si>
  <si>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</si>
  <si>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</si>
  <si>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</si>
  <si>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</si>
  <si>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</si>
  <si>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</si>
  <si>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</si>
  <si>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</si>
  <si>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</si>
  <si>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</si>
  <si>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</si>
  <si>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</si>
  <si>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</si>
  <si>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</si>
  <si>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</si>
  <si>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</si>
  <si>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</si>
  <si>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</si>
  <si>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</si>
  <si>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</si>
  <si>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</si>
  <si>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</si>
  <si>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</si>
  <si>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</si>
  <si>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</si>
  <si>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</si>
  <si>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</si>
  <si>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</si>
  <si>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</si>
  <si>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</si>
  <si>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</si>
  <si>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</si>
  <si>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</si>
  <si>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</si>
  <si>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</si>
  <si>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</si>
  <si>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</si>
  <si>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</si>
  <si>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</si>
  <si>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</si>
  <si>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</si>
  <si>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</si>
  <si>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</si>
  <si>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</si>
  <si>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</si>
  <si>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</si>
  <si>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</si>
  <si>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</si>
  <si>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</si>
  <si>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</si>
  <si>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</si>
  <si>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</si>
  <si>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</si>
  <si>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</si>
  <si>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</si>
  <si>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</si>
  <si>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</si>
  <si>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</si>
  <si>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</si>
  <si>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</si>
  <si>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</si>
  <si>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</si>
  <si>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</si>
  <si>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</si>
  <si>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</si>
  <si>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</si>
  <si>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</si>
  <si>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</si>
  <si>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</si>
  <si>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</si>
  <si>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</si>
  <si>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</si>
  <si>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</si>
  <si>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</si>
  <si>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</si>
  <si>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</si>
  <si>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</si>
  <si>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</si>
  <si>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</si>
  <si>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</si>
  <si>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</si>
  <si>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</si>
  <si>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</si>
  <si>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</si>
  <si>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</si>
  <si>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</si>
  <si>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</si>
  <si>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</si>
  <si>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</si>
  <si>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</si>
  <si>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</si>
  <si>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</si>
  <si>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</si>
  <si>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</si>
  <si>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</si>
  <si>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</si>
  <si>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</si>
  <si>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</si>
  <si>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</si>
  <si>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</si>
  <si>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</si>
  <si>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</si>
  <si>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</si>
  <si>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</si>
  <si>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</si>
  <si>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</si>
  <si>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</si>
  <si>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</si>
  <si>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</si>
  <si>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</si>
  <si>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</si>
  <si>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</si>
  <si>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</si>
  <si>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</si>
  <si>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</si>
  <si>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</si>
  <si>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</si>
  <si>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</si>
  <si>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</si>
  <si>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</si>
  <si>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</si>
  <si>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</si>
  <si>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</si>
  <si>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</si>
  <si>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</si>
  <si>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</si>
  <si>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</si>
  <si>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</si>
  <si>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</si>
  <si>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</si>
  <si>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</si>
  <si>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</si>
  <si>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</si>
  <si>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</si>
  <si>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</si>
  <si>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</si>
  <si>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</si>
  <si>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</si>
  <si>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</si>
  <si>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</si>
  <si>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</si>
  <si>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</si>
  <si>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</si>
  <si>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</si>
  <si>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</si>
  <si>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</si>
  <si>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</si>
  <si>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</si>
  <si>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</si>
  <si>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</si>
  <si>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</si>
  <si>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</si>
  <si>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</si>
  <si>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</si>
  <si>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</si>
  <si>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</si>
  <si>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</si>
  <si>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</si>
  <si>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</si>
  <si>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</si>
  <si>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</si>
  <si>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</si>
  <si>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</si>
  <si>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</si>
  <si>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</si>
  <si>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</si>
  <si>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</si>
  <si>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</si>
  <si>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</si>
  <si>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</si>
  <si>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</si>
  <si>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</si>
  <si>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</si>
  <si>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</si>
  <si>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</si>
  <si>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</si>
  <si>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</si>
  <si>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</si>
  <si>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</si>
  <si>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</si>
  <si>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</si>
  <si>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</si>
  <si>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</si>
  <si>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</si>
  <si>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</si>
  <si>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</si>
  <si>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</si>
  <si>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</si>
  <si>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</si>
  <si>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</si>
  <si>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</si>
  <si>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</si>
  <si>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</si>
  <si>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</si>
  <si>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</si>
  <si>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</si>
  <si>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</si>
  <si>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</si>
  <si>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</si>
  <si>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</si>
  <si>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</si>
  <si>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</si>
  <si>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</si>
  <si>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</si>
  <si>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</si>
  <si>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</si>
  <si>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</si>
  <si>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</si>
  <si>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</si>
  <si>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</si>
  <si>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</si>
  <si>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</si>
  <si>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</si>
  <si>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</si>
  <si>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</si>
  <si>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</si>
  <si>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</si>
  <si>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</si>
  <si>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</si>
  <si>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</si>
  <si>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</si>
  <si>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</si>
  <si>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</si>
  <si>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</si>
  <si>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</si>
  <si>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</si>
  <si>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</si>
  <si>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</si>
  <si>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</si>
  <si>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</si>
  <si>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</si>
  <si>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</si>
  <si>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</si>
  <si>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</si>
  <si>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</si>
  <si>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</si>
  <si>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</si>
  <si>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</si>
  <si>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</si>
  <si>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</si>
  <si>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</si>
  <si>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</si>
  <si>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</si>
  <si>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</si>
  <si>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</si>
  <si>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</si>
  <si>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</si>
  <si>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</si>
  <si>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</si>
  <si>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</si>
  <si>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</si>
  <si>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</si>
  <si>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</si>
  <si>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</si>
  <si>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</si>
  <si>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</si>
  <si>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</si>
  <si>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</si>
  <si>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</si>
  <si>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</si>
  <si>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</si>
  <si>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</si>
  <si>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</si>
  <si>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</si>
  <si>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</si>
  <si>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</si>
  <si>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</si>
  <si>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</si>
  <si>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</si>
  <si>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</si>
  <si>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</si>
  <si>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</si>
  <si>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</si>
  <si>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</si>
  <si>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</si>
  <si>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</si>
  <si>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</si>
  <si>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</si>
  <si>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</si>
  <si>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</si>
  <si>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</si>
  <si>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</si>
  <si>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</si>
  <si>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</si>
  <si>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</si>
  <si>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</si>
  <si>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</si>
  <si>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</si>
  <si>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</si>
  <si>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</si>
  <si>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</si>
  <si>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</si>
  <si>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</si>
  <si>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</si>
  <si>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</si>
  <si>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</si>
  <si>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</si>
  <si>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</si>
  <si>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</si>
  <si>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</si>
  <si>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</si>
  <si>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</si>
  <si>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</si>
  <si>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</si>
  <si>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</si>
  <si>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</si>
  <si>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</si>
  <si>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</si>
  <si>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</si>
  <si>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</si>
  <si>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</si>
  <si>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</si>
  <si>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</si>
  <si>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</si>
  <si>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</si>
  <si>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</si>
  <si>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</si>
  <si>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</si>
  <si>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</si>
  <si>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</si>
  <si>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</si>
  <si>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</si>
  <si>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</si>
  <si>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</si>
  <si>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</si>
  <si>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</si>
  <si>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</si>
  <si>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</si>
  <si>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</si>
  <si>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</si>
  <si>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</si>
  <si>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</si>
  <si>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</si>
  <si>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</si>
  <si>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</si>
  <si>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</si>
  <si>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</si>
  <si>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</si>
  <si>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</si>
  <si>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</si>
  <si>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</si>
  <si>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</si>
  <si>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</si>
  <si>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</si>
  <si>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</si>
  <si>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</si>
  <si>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</si>
  <si>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</si>
  <si>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</si>
  <si>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</si>
  <si>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</si>
  <si>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</si>
  <si>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</si>
  <si>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</si>
  <si>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</si>
  <si>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</si>
  <si>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</si>
  <si>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</si>
  <si>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</si>
  <si>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</si>
  <si>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</si>
  <si>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</si>
  <si>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</si>
  <si>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</si>
  <si>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</si>
  <si>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</si>
  <si>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</si>
  <si>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</si>
  <si>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</si>
  <si>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</si>
  <si>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</si>
  <si>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</si>
  <si>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</si>
  <si>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</si>
  <si>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</si>
  <si>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</si>
  <si>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</si>
  <si>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</si>
  <si>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</si>
  <si>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</si>
  <si>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</si>
  <si>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</si>
  <si>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</si>
  <si>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</si>
  <si>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</si>
  <si>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</si>
  <si>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</si>
  <si>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</si>
  <si>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</si>
  <si>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</si>
  <si>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</si>
  <si>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</si>
  <si>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</si>
  <si>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</si>
  <si>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</si>
  <si>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</si>
  <si>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</si>
  <si>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</si>
  <si>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</si>
  <si>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</si>
  <si>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</si>
  <si>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</si>
  <si>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</si>
  <si>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</si>
  <si>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</si>
  <si>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</si>
  <si>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</si>
  <si>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</si>
  <si>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</si>
  <si>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</si>
  <si>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</si>
  <si>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</si>
  <si>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</si>
  <si>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</si>
  <si>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</si>
  <si>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</si>
  <si>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</si>
  <si>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</si>
  <si>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</si>
  <si>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</si>
  <si>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</si>
  <si>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</si>
  <si>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</si>
  <si>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</si>
  <si>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</si>
  <si>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</si>
  <si>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</si>
  <si>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</si>
  <si>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</si>
  <si>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</si>
  <si>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</si>
  <si>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</si>
  <si>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</si>
  <si>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</si>
  <si>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</si>
  <si>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</si>
  <si>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</si>
  <si>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</si>
  <si>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</si>
  <si>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</si>
  <si>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</si>
  <si>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</si>
  <si>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</si>
  <si>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</si>
  <si>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</si>
  <si>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</si>
  <si>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</si>
  <si>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</si>
  <si>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</si>
  <si>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</si>
  <si>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</si>
  <si>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</si>
  <si>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</si>
  <si>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</si>
  <si>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</si>
  <si>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</si>
  <si>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</si>
  <si>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</si>
  <si>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</si>
  <si>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</si>
  <si>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</si>
  <si>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</si>
  <si>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</si>
  <si>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</si>
  <si>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</si>
  <si>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</si>
  <si>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</si>
  <si>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</si>
  <si>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</si>
  <si>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</si>
  <si>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</si>
  <si>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</si>
  <si>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</si>
  <si>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</si>
  <si>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</si>
  <si>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</si>
  <si>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</si>
  <si>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</si>
  <si>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</si>
  <si>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</si>
  <si>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</si>
  <si>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</si>
  <si>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</si>
  <si>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</si>
  <si>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</si>
  <si>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</si>
  <si>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</si>
  <si>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</si>
  <si>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</si>
  <si>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</si>
  <si>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</si>
  <si>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</si>
  <si>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</si>
  <si>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</si>
  <si>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</si>
  <si>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</si>
  <si>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</si>
  <si>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</si>
  <si>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</si>
  <si>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</si>
  <si>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</si>
  <si>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</si>
  <si>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</si>
  <si>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</si>
  <si>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</si>
  <si>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</si>
  <si>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</si>
  <si>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</si>
  <si>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</si>
  <si>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</si>
  <si>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</si>
  <si>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</si>
  <si>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</si>
  <si>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</si>
  <si>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</si>
  <si>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</si>
  <si>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</si>
  <si>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</si>
  <si>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</si>
  <si>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</si>
  <si>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</si>
  <si>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</si>
  <si>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</si>
  <si>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</si>
  <si>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</si>
  <si>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</si>
  <si>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</si>
  <si>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</si>
  <si>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</si>
  <si>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</si>
  <si>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</si>
  <si>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</si>
  <si>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</si>
  <si>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</si>
  <si>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</si>
  <si>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</si>
  <si>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</si>
  <si>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</si>
  <si>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</si>
  <si>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</si>
  <si>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</si>
  <si>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</si>
  <si>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</si>
  <si>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</si>
  <si>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</si>
  <si>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</si>
  <si>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</si>
  <si>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</si>
  <si>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</si>
  <si>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</si>
  <si>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</si>
  <si>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</si>
  <si>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</si>
  <si>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</si>
  <si>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</si>
  <si>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</si>
  <si>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</si>
  <si>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</si>
  <si>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</si>
  <si>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</si>
  <si>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</si>
  <si>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</si>
  <si>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</si>
  <si>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</si>
  <si>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</si>
  <si>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</si>
  <si>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</si>
  <si>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</si>
  <si>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</si>
  <si>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</si>
  <si>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</si>
  <si>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</si>
  <si>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</si>
  <si>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</si>
  <si>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</si>
  <si>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</si>
  <si>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</si>
  <si>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</si>
  <si>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</si>
  <si>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</si>
  <si>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</si>
  <si>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</si>
  <si>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</si>
  <si>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</si>
  <si>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</si>
  <si>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</si>
  <si>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</si>
  <si>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</si>
  <si>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</si>
  <si>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</si>
  <si>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</si>
  <si>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</si>
  <si>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</si>
  <si>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</si>
  <si>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</si>
  <si>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</si>
  <si>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</si>
  <si>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</si>
  <si>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</si>
  <si>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</si>
  <si>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</si>
  <si>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</si>
  <si>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</si>
  <si>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</si>
  <si>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</si>
  <si>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</si>
  <si>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</si>
  <si>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</si>
  <si>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</si>
  <si>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</si>
  <si>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</si>
  <si>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</si>
  <si>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</si>
  <si>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</si>
  <si>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</si>
  <si>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</si>
  <si>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</si>
  <si>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</si>
  <si>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</si>
  <si>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</si>
  <si>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</si>
  <si>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</si>
  <si>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</si>
  <si>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</si>
  <si>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</si>
  <si>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</si>
  <si>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</si>
  <si>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</si>
  <si>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</si>
  <si>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</si>
  <si>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</si>
  <si>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</si>
  <si>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</si>
  <si>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</si>
  <si>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</si>
  <si>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</si>
  <si>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</si>
  <si>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</si>
  <si>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</si>
  <si>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</si>
  <si>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</si>
  <si>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</si>
  <si>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</si>
  <si>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</si>
  <si>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</si>
  <si>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</si>
  <si>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</si>
  <si>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</si>
  <si>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</si>
  <si>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</si>
  <si>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</si>
  <si>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</si>
  <si>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</si>
  <si>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</si>
  <si>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</si>
  <si>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</si>
  <si>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</si>
  <si>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</si>
  <si>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</si>
  <si>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</si>
  <si>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</si>
  <si>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</si>
  <si>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</si>
  <si>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</si>
  <si>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</si>
  <si>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</si>
  <si>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</si>
  <si>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</si>
  <si>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</si>
  <si>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</si>
  <si>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</si>
  <si>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</si>
  <si>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</si>
  <si>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</si>
  <si>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</si>
  <si>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</si>
  <si>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</si>
  <si>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</si>
  <si>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</si>
  <si>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</si>
  <si>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</si>
  <si>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</si>
  <si>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</si>
  <si>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</si>
  <si>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</si>
  <si>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</si>
  <si>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</si>
  <si>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</si>
  <si>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</si>
  <si>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</si>
  <si>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</si>
  <si>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</si>
  <si>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</si>
  <si>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</si>
  <si>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</si>
  <si>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</si>
  <si>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</si>
  <si>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</si>
  <si>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</si>
  <si>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</si>
  <si>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</si>
  <si>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</si>
  <si>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</si>
  <si>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</si>
  <si>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</si>
  <si>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</si>
  <si>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</si>
  <si>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</si>
  <si>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</si>
  <si>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</si>
  <si>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</si>
  <si>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</si>
  <si>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</si>
  <si>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</si>
  <si>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</si>
  <si>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</si>
  <si>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</si>
  <si>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</si>
  <si>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</si>
  <si>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</si>
  <si>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</si>
  <si>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</si>
  <si>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</si>
  <si>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</si>
  <si>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</si>
  <si>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</si>
  <si>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</si>
  <si>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</si>
  <si>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</si>
  <si>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</si>
  <si>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</si>
  <si>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</si>
  <si>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</si>
  <si>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</si>
  <si>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</si>
  <si>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</si>
  <si>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</si>
  <si>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</si>
  <si>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</si>
  <si>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</si>
  <si>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</si>
  <si>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</si>
  <si>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</si>
  <si>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</si>
  <si>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</si>
  <si>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</si>
  <si>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</si>
  <si>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</si>
  <si>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</si>
  <si>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</si>
  <si>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</si>
  <si>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</si>
  <si>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</si>
  <si>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</si>
  <si>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</si>
  <si>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</si>
  <si>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</si>
  <si>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</si>
  <si>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</si>
  <si>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</si>
  <si>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</si>
  <si>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</si>
  <si>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</si>
  <si>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</si>
  <si>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</si>
  <si>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</si>
  <si>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</si>
  <si>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</si>
  <si>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</si>
  <si>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</si>
  <si>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</si>
  <si>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</si>
  <si>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</si>
  <si>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</si>
  <si>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</si>
  <si>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</si>
  <si>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</si>
  <si>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</si>
  <si>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</si>
  <si>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</si>
  <si>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</si>
  <si>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</si>
  <si>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</si>
  <si>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</si>
  <si>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</si>
  <si>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</si>
  <si>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</si>
  <si>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</si>
  <si>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</si>
  <si>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</si>
  <si>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</si>
  <si>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</si>
  <si>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</si>
  <si>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</si>
  <si>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</si>
  <si>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</si>
  <si>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</si>
  <si>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</si>
  <si>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</si>
  <si>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</si>
  <si>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</si>
  <si>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</si>
  <si>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</si>
  <si>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</si>
  <si>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</si>
  <si>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</si>
  <si>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</si>
  <si>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</si>
  <si>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</si>
  <si>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</si>
  <si>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</si>
  <si>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</si>
  <si>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</si>
  <si>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</si>
  <si>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</si>
  <si>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</si>
  <si>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</si>
  <si>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</si>
  <si>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</si>
  <si>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</si>
  <si>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</si>
  <si>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</si>
  <si>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</si>
  <si>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</si>
  <si>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</si>
  <si>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</si>
  <si>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</si>
  <si>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</si>
  <si>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</si>
  <si>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</si>
  <si>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</si>
  <si>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</si>
  <si>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</si>
  <si>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</si>
  <si>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</si>
  <si>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</si>
  <si>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</si>
  <si>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</si>
  <si>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</si>
  <si>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</si>
  <si>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</si>
  <si>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</si>
  <si>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</si>
  <si>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</si>
  <si>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</si>
  <si>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</si>
  <si>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</si>
  <si>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</si>
  <si>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</si>
  <si>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</si>
  <si>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</si>
  <si>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</si>
  <si>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</si>
  <si>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</si>
  <si>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</si>
  <si>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</si>
  <si>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</si>
  <si>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</si>
  <si>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</si>
  <si>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</si>
  <si>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</si>
  <si>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</si>
  <si>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</si>
  <si>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</si>
  <si>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</si>
  <si>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</si>
  <si>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</si>
  <si>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</si>
  <si>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</si>
  <si>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</si>
  <si>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</si>
  <si>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</si>
  <si>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</si>
  <si>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</si>
  <si>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</si>
  <si>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</si>
  <si>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</si>
  <si>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</si>
  <si>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</si>
  <si>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</si>
  <si>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</si>
  <si>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</si>
  <si>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</si>
  <si>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</si>
  <si>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</si>
  <si>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</si>
  <si>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</si>
  <si>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</si>
  <si>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</si>
  <si>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</si>
  <si>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</si>
  <si>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</si>
  <si>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</si>
  <si>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</si>
  <si>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</si>
  <si>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</si>
  <si>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</si>
  <si>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</si>
  <si>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</si>
  <si>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</si>
  <si>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</si>
  <si>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</si>
  <si>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</si>
  <si>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</si>
  <si>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</si>
  <si>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</si>
  <si>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</si>
  <si>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</si>
  <si>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</si>
  <si>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</si>
  <si>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</si>
  <si>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</si>
  <si>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</si>
  <si>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</si>
  <si>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</si>
  <si>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</si>
  <si>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</si>
  <si>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</si>
  <si>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</si>
  <si>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</si>
  <si>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</si>
  <si>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</si>
  <si>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</si>
  <si>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</si>
  <si>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</si>
  <si>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</si>
  <si>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</si>
  <si>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</si>
  <si>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</si>
  <si>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</si>
  <si>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</si>
  <si>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</si>
  <si>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</si>
  <si>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</si>
  <si>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</si>
  <si>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</si>
  <si>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</si>
  <si>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</si>
  <si>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</si>
  <si>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</si>
  <si>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</si>
  <si>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</si>
  <si>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</si>
  <si>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</si>
  <si>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</si>
  <si>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</si>
  <si>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</si>
  <si>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</si>
  <si>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</si>
  <si>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</si>
  <si>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</si>
  <si>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</si>
  <si>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</si>
  <si>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</si>
  <si>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</si>
  <si>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</si>
  <si>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</si>
  <si>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</si>
  <si>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</si>
  <si>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</si>
  <si>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</si>
  <si>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</si>
  <si>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</si>
  <si>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</si>
  <si>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</si>
  <si>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</si>
  <si>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</si>
  <si>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</si>
  <si>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</si>
  <si>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</si>
  <si>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</si>
  <si>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</si>
  <si>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</si>
  <si>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</si>
  <si>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</si>
  <si>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</si>
  <si>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</si>
  <si>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</si>
  <si>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</si>
  <si>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</si>
  <si>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</si>
  <si>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</si>
  <si>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</si>
  <si>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</si>
  <si>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</si>
  <si>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</si>
  <si>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</si>
  <si>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</si>
  <si>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</si>
  <si>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</si>
  <si>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</si>
  <si>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</si>
  <si>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</si>
  <si>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</si>
  <si>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</si>
  <si>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</si>
  <si>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</si>
  <si>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</si>
  <si>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</si>
  <si>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</si>
  <si>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</si>
  <si>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</si>
  <si>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</si>
  <si>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</si>
  <si>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</si>
  <si>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</si>
  <si>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</si>
  <si>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</si>
  <si>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</si>
  <si>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</si>
  <si>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</si>
  <si>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</si>
  <si>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</si>
  <si>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</si>
  <si>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</si>
  <si>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</si>
  <si>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</si>
  <si>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</si>
  <si>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</si>
  <si>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</si>
  <si>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</si>
  <si>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</si>
  <si>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</si>
  <si>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</si>
  <si>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</si>
  <si>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</si>
  <si>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</si>
  <si>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</si>
  <si>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</si>
  <si>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</si>
  <si>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</si>
  <si>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</si>
  <si>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</si>
  <si>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</si>
  <si>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</si>
  <si>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</si>
  <si>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</si>
  <si>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</si>
  <si>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</si>
  <si>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</si>
  <si>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</si>
  <si>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</si>
  <si>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</si>
  <si>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</si>
  <si>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</si>
  <si>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</si>
  <si>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</si>
  <si>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</si>
  <si>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</si>
  <si>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</si>
  <si>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</si>
  <si>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</si>
  <si>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</si>
  <si>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</si>
  <si>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</si>
  <si>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</si>
  <si>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</si>
  <si>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</si>
  <si>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</si>
  <si>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</si>
  <si>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</si>
  <si>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</si>
  <si>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</si>
  <si>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</si>
  <si>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</si>
  <si>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</si>
  <si>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</si>
  <si>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</si>
  <si>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</si>
  <si>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</si>
  <si>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</si>
  <si>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</si>
  <si>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</si>
  <si>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</si>
  <si>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</si>
  <si>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</si>
  <si>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</si>
  <si>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</si>
  <si>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</si>
  <si>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</si>
  <si>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</si>
  <si>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</si>
  <si>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</si>
  <si>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</si>
  <si>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</si>
  <si>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</si>
  <si>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</si>
  <si>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</si>
  <si>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</si>
  <si>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</si>
  <si>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</si>
  <si>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</si>
  <si>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</si>
  <si>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</si>
  <si>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</si>
  <si>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</si>
  <si>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</si>
  <si>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</si>
  <si>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</si>
  <si>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</si>
  <si>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</si>
  <si>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</si>
  <si>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</si>
  <si>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</si>
  <si>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</si>
  <si>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</si>
  <si>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</si>
  <si>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</si>
  <si>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</si>
  <si>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</si>
  <si>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</si>
  <si>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</si>
  <si>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</si>
  <si>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</si>
  <si>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</si>
  <si>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</si>
  <si>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</si>
  <si>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</si>
  <si>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</si>
  <si>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</si>
  <si>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</si>
  <si>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</si>
  <si>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</si>
  <si>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</si>
  <si>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</si>
  <si>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</si>
  <si>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</si>
  <si>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</si>
  <si>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</si>
  <si>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</si>
  <si>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</si>
  <si>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</si>
  <si>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</si>
  <si>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</si>
  <si>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</si>
  <si>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</si>
  <si>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</si>
  <si>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</si>
  <si>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</si>
  <si>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</si>
  <si>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</si>
  <si>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</si>
  <si>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</si>
  <si>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</si>
  <si>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</si>
  <si>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</si>
  <si>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</si>
  <si>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</si>
  <si>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</si>
  <si>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</si>
  <si>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</si>
  <si>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</si>
  <si>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</si>
  <si>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</si>
  <si>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</si>
  <si>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</si>
  <si>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</si>
  <si>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</si>
  <si>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</si>
  <si>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</si>
  <si>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</si>
  <si>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</si>
  <si>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</si>
  <si>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</si>
  <si>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</si>
  <si>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</si>
  <si>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</si>
  <si>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</si>
  <si>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</si>
  <si>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</si>
  <si>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</si>
  <si>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</si>
  <si>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</si>
  <si>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</si>
  <si>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</si>
  <si>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</si>
  <si>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</si>
  <si>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</si>
  <si>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</si>
  <si>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</si>
  <si>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</si>
  <si>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</si>
  <si>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</si>
  <si>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</si>
  <si>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</si>
  <si>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</si>
  <si>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</si>
  <si>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</si>
  <si>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</si>
  <si>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</si>
  <si>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</si>
  <si>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</si>
  <si>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</si>
  <si>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</si>
  <si>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</si>
  <si>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</si>
  <si>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</si>
  <si>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</si>
  <si>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</si>
  <si>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</si>
  <si>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</si>
  <si>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</si>
  <si>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</si>
  <si>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</si>
  <si>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</si>
  <si>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</si>
  <si>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</si>
  <si>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</si>
  <si>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</si>
  <si>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</si>
  <si>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</si>
  <si>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</si>
  <si>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</si>
  <si>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</si>
  <si>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</si>
  <si>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</si>
  <si>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</si>
  <si>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</si>
  <si>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</si>
  <si>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</si>
  <si>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</si>
  <si>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</si>
  <si>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</si>
  <si>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</si>
  <si>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</si>
  <si>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</si>
  <si>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</si>
  <si>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</si>
  <si>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</si>
  <si>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</si>
  <si>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</si>
  <si>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</si>
  <si>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</si>
  <si>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</si>
  <si>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</si>
  <si>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</si>
  <si>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</si>
  <si>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</si>
  <si>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</si>
  <si>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</si>
  <si>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</si>
  <si>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</si>
  <si>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</si>
  <si>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</si>
  <si>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</si>
  <si>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</si>
  <si>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</si>
  <si>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</si>
  <si>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</si>
  <si>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</si>
  <si>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</si>
  <si>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</si>
  <si>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</si>
  <si>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</si>
  <si>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</si>
  <si>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</si>
  <si>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</si>
  <si>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</si>
  <si>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</si>
  <si>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</si>
  <si>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</si>
  <si>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</si>
  <si>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</si>
  <si>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</si>
  <si>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</si>
  <si>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</si>
  <si>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</si>
  <si>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</si>
  <si>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</si>
  <si>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</si>
  <si>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</si>
  <si>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</si>
  <si>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</si>
  <si>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</si>
  <si>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</si>
  <si>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</si>
  <si>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</si>
  <si>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</si>
  <si>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</si>
  <si>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</si>
  <si>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</si>
  <si>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</si>
  <si>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</si>
  <si>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</si>
  <si>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</si>
  <si>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</si>
  <si>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</si>
  <si>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</si>
  <si>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</si>
  <si>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</si>
  <si>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</si>
  <si>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</si>
  <si>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</si>
  <si>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</si>
  <si>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</si>
  <si>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</si>
  <si>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</si>
  <si>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</si>
  <si>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</si>
  <si>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</si>
  <si>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</si>
  <si>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</si>
  <si>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</si>
  <si>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</si>
  <si>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</si>
  <si>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</si>
  <si>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</si>
  <si>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</si>
  <si>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</si>
  <si>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</si>
  <si>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</si>
  <si>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</si>
  <si>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</si>
  <si>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</si>
  <si>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</si>
  <si>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</si>
  <si>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</si>
  <si>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</si>
  <si>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</si>
  <si>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</si>
  <si>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</si>
  <si>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</si>
  <si>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</si>
  <si>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</si>
  <si>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</si>
  <si>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</si>
  <si>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</si>
  <si>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</si>
  <si>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</si>
  <si>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</si>
  <si>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</si>
  <si>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</si>
  <si>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</si>
  <si>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</si>
  <si>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</si>
  <si>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</si>
  <si>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</si>
  <si>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</si>
  <si>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</si>
  <si>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</si>
  <si>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</si>
  <si>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</si>
  <si>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</si>
  <si>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</si>
  <si>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</si>
  <si>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</si>
  <si>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</si>
  <si>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</si>
  <si>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</si>
  <si>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</si>
  <si>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</si>
  <si>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</si>
  <si>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</si>
  <si>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</si>
  <si>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</si>
  <si>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</si>
  <si>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</si>
  <si>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</si>
  <si>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</si>
  <si>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</si>
  <si>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</si>
  <si>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</si>
  <si>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</si>
  <si>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</si>
  <si>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</si>
  <si>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</si>
  <si>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</si>
  <si>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</si>
  <si>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</si>
  <si>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</si>
  <si>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</si>
  <si>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</si>
  <si>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</si>
  <si>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</si>
  <si>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</si>
  <si>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</si>
  <si>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</si>
  <si>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</si>
  <si>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</si>
  <si>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</si>
  <si>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</si>
  <si>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</si>
  <si>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</si>
  <si>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</si>
  <si>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</si>
  <si>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</si>
  <si>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</si>
  <si>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</si>
  <si>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</si>
  <si>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</si>
  <si>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</si>
  <si>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</si>
  <si>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</si>
  <si>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</si>
  <si>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</si>
  <si>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</si>
  <si>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</si>
  <si>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</si>
  <si>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</si>
  <si>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</si>
  <si>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</si>
  <si>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</si>
  <si>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</si>
  <si>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</si>
  <si>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</si>
  <si>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</si>
  <si>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</si>
  <si>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</si>
  <si>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</si>
  <si>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</si>
  <si>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</si>
  <si>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</si>
  <si>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</si>
  <si>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</si>
  <si>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</si>
  <si>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</si>
  <si>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</si>
  <si>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</si>
  <si>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</si>
  <si>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</si>
  <si>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</si>
  <si>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</si>
  <si>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</si>
  <si>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</si>
  <si>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</si>
  <si>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</si>
  <si>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</si>
  <si>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</si>
  <si>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</si>
  <si>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</si>
  <si>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</si>
  <si>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</si>
  <si>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</si>
  <si>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</si>
  <si>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</si>
  <si>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</si>
  <si>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</si>
  <si>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</si>
  <si>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</si>
  <si>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</si>
  <si>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</si>
  <si>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</si>
  <si>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</si>
  <si>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</si>
  <si>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</si>
  <si>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</si>
  <si>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</si>
  <si>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</si>
  <si>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</si>
  <si>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</si>
  <si>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</si>
  <si>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</si>
  <si>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</si>
  <si>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</si>
  <si>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</si>
  <si>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</si>
  <si>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</si>
  <si>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</si>
  <si>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</si>
  <si>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</si>
  <si>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</si>
  <si>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</si>
  <si>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</si>
  <si>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</si>
  <si>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</si>
  <si>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</si>
  <si>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</si>
  <si>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</si>
  <si>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</si>
  <si>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</si>
  <si>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</si>
  <si>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</si>
  <si>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</si>
  <si>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</si>
  <si>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</si>
  <si>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</si>
  <si>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</si>
  <si>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</si>
  <si>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</si>
  <si>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</si>
  <si>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</si>
  <si>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</si>
  <si>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</si>
  <si>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</si>
  <si>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</si>
  <si>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</si>
  <si>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</si>
  <si>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</si>
  <si>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</si>
  <si>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</si>
  <si>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</si>
  <si>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</si>
  <si>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</si>
  <si>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</si>
  <si>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</si>
  <si>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</si>
  <si>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</si>
  <si>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</si>
  <si>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</si>
  <si>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</si>
  <si>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</si>
  <si>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</si>
  <si>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</si>
  <si>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</si>
  <si>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</si>
  <si>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</si>
  <si>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</si>
  <si>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</si>
  <si>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</si>
  <si>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</si>
  <si>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</si>
  <si>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</si>
  <si>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</si>
  <si>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</si>
  <si>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</si>
  <si>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</si>
  <si>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</si>
  <si>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</si>
  <si>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</si>
  <si>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</si>
  <si>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</si>
  <si>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</si>
  <si>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</si>
  <si>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</si>
  <si>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</si>
  <si>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</si>
  <si>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</si>
  <si>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</si>
  <si>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</si>
  <si>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</si>
  <si>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</si>
  <si>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</si>
  <si>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</si>
  <si>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</si>
  <si>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</si>
  <si>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</si>
  <si>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</si>
  <si>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</si>
  <si>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</si>
  <si>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</si>
  <si>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</si>
  <si>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</si>
  <si>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</si>
  <si>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</si>
  <si>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</si>
  <si>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</si>
  <si>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</si>
  <si>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</si>
  <si>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</si>
  <si>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</si>
  <si>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</si>
  <si>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</si>
  <si>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</si>
  <si>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</si>
  <si>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</si>
  <si>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</si>
  <si>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</si>
  <si>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</si>
  <si>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</si>
  <si>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</si>
  <si>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</si>
  <si>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</si>
  <si>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</si>
  <si>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</si>
  <si>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</si>
  <si>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</si>
  <si>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</si>
  <si>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</si>
  <si>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</si>
  <si>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</si>
  <si>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</si>
  <si>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</si>
  <si>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</si>
  <si>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</si>
  <si>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</si>
  <si>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</si>
  <si>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</si>
  <si>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</si>
  <si>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</si>
  <si>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</si>
  <si>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</si>
  <si>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</si>
  <si>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</si>
  <si>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</si>
  <si>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</si>
  <si>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</si>
  <si>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</si>
  <si>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</si>
  <si>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</si>
  <si>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</si>
  <si>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</si>
  <si>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</si>
  <si>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</si>
  <si>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</si>
  <si>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</si>
  <si>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</si>
  <si>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</si>
  <si>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</si>
  <si>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</si>
  <si>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</si>
  <si>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</si>
  <si>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</si>
  <si>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</si>
  <si>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</si>
  <si>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</si>
  <si>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</si>
  <si>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</si>
  <si>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</si>
  <si>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</si>
  <si>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</si>
  <si>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</si>
  <si>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</si>
  <si>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</si>
  <si>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</si>
  <si>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</si>
  <si>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</si>
  <si>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</si>
  <si>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</si>
  <si>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</si>
  <si>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</si>
  <si>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</si>
  <si>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</si>
  <si>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</si>
  <si>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</si>
  <si>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</si>
  <si>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</si>
  <si>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</si>
  <si>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</si>
  <si>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</si>
  <si>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</si>
  <si>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</si>
  <si>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</si>
  <si>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</si>
  <si>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</si>
  <si>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</si>
  <si>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</si>
  <si>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</si>
  <si>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</si>
  <si>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</si>
  <si>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</si>
  <si>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</si>
  <si>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</si>
  <si>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</si>
  <si>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</si>
  <si>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</si>
  <si>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</si>
  <si>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</si>
  <si>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</si>
  <si>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</si>
  <si>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</si>
  <si>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</si>
  <si>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</si>
  <si>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</si>
  <si>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</si>
  <si>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</si>
  <si>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</si>
  <si>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</si>
  <si>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</si>
  <si>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</si>
  <si>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</si>
  <si>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</si>
  <si>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</si>
  <si>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</si>
  <si>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</si>
  <si>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</si>
  <si>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</si>
  <si>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</si>
  <si>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</si>
  <si>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</si>
  <si>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</si>
  <si>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</si>
  <si>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</si>
  <si>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</si>
  <si>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</si>
  <si>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</si>
  <si>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</si>
  <si>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</si>
  <si>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</si>
  <si>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</si>
  <si>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</si>
  <si>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</si>
  <si>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</si>
  <si>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</si>
  <si>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</si>
  <si>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</si>
  <si>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</si>
  <si>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</si>
  <si>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</si>
  <si>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</si>
  <si>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</si>
  <si>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</si>
  <si>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</si>
  <si>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</si>
  <si>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</si>
  <si>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</si>
  <si>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</si>
  <si>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</si>
  <si>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</si>
  <si>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</si>
  <si>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</si>
  <si>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</si>
  <si>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</si>
  <si>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</si>
  <si>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</si>
  <si>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</si>
  <si>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</si>
  <si>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</si>
  <si>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</si>
  <si>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</si>
  <si>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</si>
  <si>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</si>
  <si>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</si>
  <si>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</si>
  <si>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</si>
  <si>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</si>
  <si>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</si>
  <si>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</si>
  <si>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</si>
  <si>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</si>
  <si>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</si>
  <si>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</si>
  <si>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</si>
  <si>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</si>
  <si>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</si>
  <si>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</si>
  <si>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</si>
  <si>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</si>
  <si>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</si>
  <si>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</si>
  <si>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</si>
  <si>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</si>
  <si>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</si>
  <si>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</si>
  <si>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</si>
  <si>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</si>
  <si>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</si>
  <si>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</si>
  <si>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</si>
  <si>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</si>
  <si>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</si>
  <si>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</si>
  <si>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</si>
  <si>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</si>
  <si>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</si>
  <si>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</si>
  <si>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</si>
  <si>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</si>
  <si>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</si>
  <si>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</si>
  <si>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</si>
  <si>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</si>
  <si>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</si>
  <si>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</si>
  <si>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</si>
  <si>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</si>
  <si>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</si>
  <si>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</si>
  <si>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</si>
  <si>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</si>
  <si>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</si>
  <si>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</si>
  <si>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</si>
  <si>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</si>
  <si>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</si>
  <si>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</si>
  <si>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</si>
  <si>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</si>
  <si>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</si>
  <si>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</si>
  <si>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</si>
  <si>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</si>
  <si>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</si>
  <si>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</si>
  <si>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</si>
  <si>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</si>
  <si>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</si>
  <si>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</si>
  <si>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</si>
  <si>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</si>
  <si>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</si>
  <si>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</si>
  <si>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</si>
  <si>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</si>
  <si>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</si>
  <si>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</si>
  <si>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</si>
  <si>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</si>
  <si>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</si>
  <si>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</si>
  <si>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</si>
  <si>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</si>
  <si>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</si>
  <si>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</si>
  <si>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</si>
  <si>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</si>
  <si>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</si>
  <si>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</si>
  <si>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</si>
  <si>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</si>
  <si>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</si>
  <si>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</si>
  <si>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</si>
  <si>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</si>
  <si>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</si>
  <si>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</si>
  <si>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</si>
  <si>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</si>
  <si>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</si>
  <si>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</si>
  <si>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</si>
  <si>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</si>
  <si>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</si>
  <si>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</si>
  <si>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</si>
  <si>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</si>
  <si>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</si>
  <si>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</si>
  <si>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</si>
  <si>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</si>
  <si>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</si>
  <si>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</si>
  <si>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</si>
  <si>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</si>
  <si>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</si>
  <si>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</si>
  <si>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</si>
  <si>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</si>
  <si>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</si>
  <si>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</si>
  <si>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</si>
  <si>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</si>
  <si>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</si>
  <si>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</si>
  <si>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</si>
  <si>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</si>
  <si>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</si>
  <si>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</si>
  <si>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</si>
  <si>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</si>
  <si>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</si>
  <si>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</si>
  <si>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</si>
  <si>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</si>
  <si>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</si>
  <si>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</si>
  <si>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</si>
  <si>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</si>
  <si>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</si>
  <si>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</si>
  <si>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</si>
  <si>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</si>
  <si>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</si>
  <si>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</si>
  <si>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</si>
  <si>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</si>
  <si>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</si>
  <si>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</si>
  <si>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</si>
  <si>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</si>
  <si>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</si>
  <si>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</si>
  <si>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</si>
  <si>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</si>
  <si>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</si>
  <si>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</si>
  <si>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</si>
  <si>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</si>
  <si>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</si>
  <si>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</si>
  <si>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</si>
  <si>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</si>
  <si>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</si>
  <si>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</si>
  <si>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</si>
  <si>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</si>
  <si>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</si>
  <si>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</si>
  <si>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</si>
  <si>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</si>
  <si>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</si>
  <si>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</si>
  <si>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</si>
  <si>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</si>
  <si>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</si>
  <si>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</si>
  <si>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</si>
  <si>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</si>
  <si>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</si>
  <si>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</si>
  <si>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</si>
  <si>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</si>
  <si>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</si>
  <si>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</si>
  <si>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</si>
  <si>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</si>
  <si>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</si>
  <si>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</si>
  <si>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</si>
  <si>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</si>
  <si>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</si>
  <si>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</si>
  <si>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</si>
  <si>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</si>
  <si>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</si>
  <si>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</si>
  <si>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</si>
  <si>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</si>
  <si>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</si>
  <si>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</si>
  <si>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</si>
  <si>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</si>
  <si>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</si>
  <si>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</si>
  <si>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</si>
  <si>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</si>
  <si>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</si>
  <si>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</si>
  <si>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</si>
  <si>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</si>
  <si>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</si>
  <si>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</si>
  <si>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</si>
  <si>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</si>
  <si>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</si>
  <si>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</si>
  <si>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</si>
  <si>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</si>
  <si>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</si>
  <si>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</si>
  <si>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</si>
  <si>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</si>
  <si>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</si>
  <si>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</si>
  <si>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</si>
  <si>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</si>
  <si>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</si>
  <si>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</si>
  <si>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</si>
  <si>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</si>
  <si>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</si>
  <si>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</si>
  <si>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</si>
  <si>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</si>
  <si>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</si>
  <si>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</si>
  <si>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</si>
  <si>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</si>
  <si>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</si>
  <si>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</si>
  <si>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</si>
  <si>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</si>
  <si>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</si>
  <si>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</si>
  <si>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</si>
  <si>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</si>
  <si>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</si>
  <si>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</si>
  <si>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</si>
  <si>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</si>
  <si>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</si>
  <si>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</si>
  <si>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</si>
  <si>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</si>
  <si>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</si>
  <si>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</si>
  <si>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</si>
  <si>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</si>
  <si>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</si>
  <si>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</si>
  <si>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</si>
  <si>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</si>
  <si>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</si>
  <si>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</si>
  <si>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</si>
  <si>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</si>
  <si>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</si>
  <si>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</si>
  <si>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</si>
  <si>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</si>
  <si>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</si>
  <si>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</si>
  <si>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</si>
  <si>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</si>
  <si>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</si>
  <si>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</si>
  <si>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</si>
  <si>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</si>
  <si>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</si>
  <si>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</si>
  <si>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</si>
  <si>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</si>
  <si>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</si>
  <si>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</si>
  <si>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</si>
  <si>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</si>
  <si>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</si>
  <si>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</si>
  <si>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</si>
  <si>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</si>
  <si>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</si>
  <si>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</si>
  <si>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</si>
  <si>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</si>
  <si>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</si>
  <si>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</si>
  <si>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</si>
  <si>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</si>
  <si>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</si>
  <si>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</si>
  <si>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</si>
  <si>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</si>
  <si>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</si>
  <si>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</si>
  <si>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</si>
  <si>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</si>
  <si>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</si>
  <si>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</si>
  <si>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</si>
  <si>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</si>
  <si>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</si>
  <si>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</si>
  <si>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</si>
  <si>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</si>
  <si>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</si>
  <si>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</si>
  <si>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</si>
  <si>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</si>
  <si>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</si>
  <si>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</si>
  <si>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</si>
  <si>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</si>
  <si>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</si>
  <si>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</si>
  <si>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</si>
  <si>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</si>
  <si>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</si>
  <si>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</si>
  <si>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</si>
  <si>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</si>
  <si>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</si>
  <si>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</si>
  <si>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</si>
  <si>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</si>
  <si>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</si>
  <si>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</si>
  <si>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</si>
  <si>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</si>
  <si>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</si>
  <si>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</si>
  <si>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</si>
  <si>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</si>
  <si>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</si>
  <si>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</si>
  <si>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</si>
  <si>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</si>
  <si>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</si>
  <si>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</si>
  <si>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</si>
  <si>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</si>
  <si>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</si>
  <si>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</si>
  <si>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</si>
  <si>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</si>
  <si>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</si>
  <si>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</si>
  <si>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</si>
  <si>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</si>
  <si>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</si>
  <si>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</si>
  <si>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</si>
  <si>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</si>
  <si>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</si>
  <si>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</si>
  <si>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</si>
  <si>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</si>
  <si>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</si>
  <si>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</si>
  <si>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</si>
  <si>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</si>
  <si>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</si>
  <si>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</si>
  <si>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</si>
  <si>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</si>
  <si>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</si>
  <si>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</si>
  <si>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</si>
  <si>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</si>
  <si>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</si>
  <si>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</si>
  <si>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</si>
  <si>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</si>
  <si>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</si>
  <si>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</si>
  <si>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</si>
  <si>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</si>
  <si>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</si>
  <si>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</si>
  <si>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</si>
  <si>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</si>
  <si>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</si>
  <si>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</si>
  <si>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</si>
  <si>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</si>
  <si>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</si>
  <si>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</si>
  <si>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</si>
  <si>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</si>
  <si>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</si>
  <si>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</si>
  <si>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</si>
  <si>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</si>
  <si>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</si>
  <si>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</si>
  <si>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</si>
  <si>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</si>
  <si>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</si>
  <si>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</si>
  <si>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</si>
  <si>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</si>
  <si>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</si>
  <si>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</si>
  <si>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</si>
  <si>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</si>
  <si>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</si>
  <si>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</si>
  <si>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</si>
  <si>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</si>
  <si>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</si>
  <si>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</si>
  <si>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</si>
  <si>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</si>
  <si>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</si>
  <si>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</si>
  <si>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</si>
  <si>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</si>
  <si>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</si>
  <si>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</si>
  <si>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</si>
  <si>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</si>
  <si>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</si>
  <si>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</si>
  <si>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</si>
  <si>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</si>
  <si>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</si>
  <si>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</si>
  <si>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</si>
  <si>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</si>
  <si>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</si>
  <si>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</si>
  <si>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</si>
  <si>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</si>
  <si>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</si>
  <si>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</si>
  <si>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</si>
  <si>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</si>
  <si>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</si>
  <si>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</si>
  <si>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</si>
  <si>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</si>
  <si>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</si>
  <si>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</si>
  <si>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</si>
  <si>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</si>
  <si>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</si>
  <si>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</si>
  <si>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</si>
  <si>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</si>
  <si>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</si>
  <si>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</si>
  <si>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</si>
  <si>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</si>
  <si>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</si>
  <si>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</si>
  <si>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</si>
  <si>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</si>
  <si>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</si>
  <si>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</si>
  <si>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</si>
  <si>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</si>
  <si>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</si>
  <si>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</si>
  <si>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</si>
  <si>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</si>
  <si>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</si>
  <si>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</si>
  <si>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</si>
  <si>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</si>
  <si>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</si>
  <si>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</si>
  <si>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</si>
  <si>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</si>
  <si>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</si>
  <si>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</si>
  <si>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</si>
  <si>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</si>
  <si>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</si>
  <si>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</si>
  <si>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</si>
  <si>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</si>
  <si>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</si>
  <si>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</si>
  <si>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</si>
  <si>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</si>
  <si>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</si>
  <si>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</si>
  <si>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</si>
  <si>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</si>
  <si>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</si>
  <si>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</si>
  <si>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</si>
  <si>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</si>
  <si>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</si>
  <si>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</si>
  <si>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</si>
  <si>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</si>
  <si>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</si>
  <si>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</si>
  <si>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</si>
  <si>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</si>
  <si>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</si>
  <si>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</si>
  <si>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</si>
  <si>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</si>
  <si>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</si>
  <si>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</si>
  <si>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</si>
  <si>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</si>
  <si>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</si>
  <si>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</si>
  <si>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</si>
  <si>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</si>
  <si>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</si>
  <si>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</si>
  <si>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</si>
  <si>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</si>
  <si>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</si>
  <si>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</si>
  <si>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</si>
  <si>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</si>
  <si>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</si>
  <si>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</si>
  <si>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</si>
  <si>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</si>
  <si>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</si>
  <si>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</si>
  <si>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</si>
  <si>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</si>
  <si>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</si>
  <si>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</si>
  <si>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</si>
  <si>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</si>
  <si>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</si>
  <si>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</si>
  <si>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</si>
  <si>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</si>
  <si>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</si>
  <si>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</si>
  <si>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</si>
  <si>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</si>
  <si>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</si>
  <si>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</si>
  <si>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</si>
  <si>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</si>
  <si>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</si>
  <si>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</si>
  <si>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</si>
  <si>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</si>
  <si>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</si>
  <si>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</si>
  <si>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</si>
  <si>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</si>
  <si>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</si>
  <si>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</si>
  <si>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</si>
  <si>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</si>
  <si>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</si>
  <si>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</si>
  <si>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</si>
  <si>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</si>
  <si>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</si>
  <si>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</si>
  <si>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</si>
  <si>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</si>
  <si>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</si>
  <si>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</si>
  <si>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</si>
  <si>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</si>
  <si>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</si>
  <si>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</si>
  <si>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</si>
  <si>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</si>
  <si>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</si>
  <si>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</si>
  <si>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</si>
  <si>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</si>
  <si>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</si>
  <si>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</si>
  <si>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</si>
  <si>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</si>
  <si>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</si>
  <si>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</si>
  <si>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</si>
  <si>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</si>
  <si>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</si>
  <si>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</si>
  <si>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</si>
  <si>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</si>
  <si>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</si>
  <si>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</si>
  <si>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</si>
  <si>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</si>
  <si>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</si>
  <si>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</si>
  <si>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</si>
  <si>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</si>
  <si>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</si>
  <si>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</si>
  <si>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</si>
  <si>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</si>
  <si>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</si>
  <si>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</si>
  <si>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</si>
  <si>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</si>
  <si>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</si>
  <si>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</si>
  <si>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</si>
  <si>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</si>
  <si>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</si>
  <si>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</si>
  <si>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</si>
  <si>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</si>
  <si>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</si>
  <si>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</si>
  <si>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</si>
  <si>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</si>
  <si>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</si>
  <si>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</si>
  <si>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</si>
  <si>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</si>
  <si>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</si>
  <si>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</si>
  <si>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</si>
  <si>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</si>
  <si>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</si>
  <si>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</si>
  <si>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</si>
  <si>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</si>
  <si>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</si>
  <si>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</si>
  <si>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</si>
  <si>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</si>
  <si>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</si>
  <si>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</si>
  <si>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</si>
  <si>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</si>
  <si>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</si>
  <si>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</si>
  <si>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</si>
  <si>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</si>
  <si>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</si>
  <si>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</si>
  <si>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</si>
  <si>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</si>
  <si>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</si>
  <si>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</si>
  <si>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</si>
  <si>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</si>
  <si>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</si>
  <si>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</si>
  <si>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</si>
  <si>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</si>
  <si>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</si>
  <si>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</si>
  <si>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</si>
  <si>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</si>
  <si>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</si>
  <si>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</si>
  <si>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</si>
  <si>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</si>
  <si>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</si>
  <si>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</si>
  <si>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</si>
  <si>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</si>
  <si>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</si>
  <si>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</si>
  <si>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</si>
  <si>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</si>
  <si>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</si>
  <si>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</si>
  <si>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</si>
  <si>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</si>
  <si>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</si>
  <si>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</si>
  <si>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</si>
  <si>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</si>
  <si>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</si>
  <si>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</si>
  <si>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</si>
  <si>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</si>
  <si>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</si>
  <si>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</si>
  <si>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</si>
  <si>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</si>
  <si>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</si>
  <si>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</si>
  <si>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</si>
  <si>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</si>
  <si>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</si>
  <si>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</si>
  <si>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</si>
  <si>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</si>
  <si>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</si>
  <si>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</si>
  <si>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</si>
  <si>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</si>
  <si>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</si>
  <si>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</si>
  <si>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</si>
  <si>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</si>
  <si>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</si>
  <si>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</si>
  <si>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</si>
  <si>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</si>
  <si>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</si>
  <si>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</si>
  <si>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</si>
  <si>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</si>
  <si>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</si>
  <si>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</si>
  <si>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</si>
  <si>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</si>
  <si>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</si>
  <si>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</si>
  <si>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</si>
  <si>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</si>
  <si>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</si>
  <si>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</si>
  <si>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</si>
  <si>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</si>
  <si>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</si>
  <si>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</si>
  <si>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</si>
  <si>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</si>
  <si>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</si>
  <si>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</si>
  <si>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</si>
  <si>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</si>
  <si>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</si>
  <si>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</si>
  <si>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</si>
  <si>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</si>
  <si>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</si>
  <si>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</si>
  <si>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</si>
  <si>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</si>
  <si>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</si>
  <si>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</si>
  <si>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</si>
  <si>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</si>
  <si>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</si>
  <si>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</si>
  <si>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</si>
  <si>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</si>
  <si>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</si>
  <si>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</si>
  <si>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</si>
  <si>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</si>
  <si>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</si>
  <si>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</si>
  <si>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</si>
  <si>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</si>
  <si>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</si>
  <si>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</si>
  <si>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</si>
  <si>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</si>
  <si>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</si>
  <si>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</si>
  <si>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</si>
  <si>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</si>
  <si>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</si>
  <si>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</si>
  <si>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</si>
  <si>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</si>
  <si>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</si>
  <si>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</si>
  <si>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</si>
  <si>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</si>
  <si>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</si>
  <si>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</si>
  <si>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</si>
  <si>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</si>
  <si>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</si>
  <si>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</si>
  <si>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</si>
  <si>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</si>
  <si>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</si>
  <si>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</si>
  <si>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</si>
  <si>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</si>
  <si>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</si>
  <si>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</si>
  <si>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</si>
  <si>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</si>
  <si>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</si>
  <si>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</si>
  <si>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</si>
  <si>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</si>
  <si>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</si>
  <si>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</si>
  <si>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</si>
  <si>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</si>
  <si>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</si>
  <si>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</si>
  <si>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</si>
  <si>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</si>
  <si>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</si>
  <si>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</si>
  <si>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</si>
  <si>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</si>
  <si>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</si>
  <si>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</si>
  <si>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</si>
  <si>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</si>
  <si>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</si>
  <si>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</si>
  <si>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</si>
  <si>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</si>
  <si>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</si>
  <si>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</si>
  <si>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</si>
  <si>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</si>
  <si>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</si>
  <si>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</si>
  <si>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</si>
  <si>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</si>
  <si>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</si>
  <si>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</si>
  <si>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</si>
  <si>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</si>
  <si>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</si>
  <si>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</si>
  <si>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</si>
  <si>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</si>
  <si>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</si>
  <si>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</si>
  <si>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</si>
  <si>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</si>
  <si>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</si>
  <si>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</si>
  <si>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</si>
  <si>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</si>
  <si>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</si>
  <si>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</si>
  <si>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</si>
  <si>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</si>
  <si>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</si>
  <si>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</si>
  <si>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</si>
  <si>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</si>
  <si>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</si>
  <si>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</si>
  <si>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</si>
  <si>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</si>
  <si>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</si>
  <si>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</si>
  <si>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</si>
  <si>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</si>
  <si>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</si>
  <si>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</si>
  <si>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</si>
  <si>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</si>
  <si>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</si>
  <si>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</si>
  <si>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</si>
  <si>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</si>
  <si>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</si>
  <si>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</si>
  <si>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</si>
  <si>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</si>
  <si>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</si>
  <si>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</si>
  <si>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</si>
  <si>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</si>
  <si>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</si>
  <si>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</si>
  <si>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</si>
  <si>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</si>
  <si>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</si>
  <si>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</si>
  <si>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</si>
  <si>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</si>
  <si>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</si>
  <si>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</si>
  <si>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</si>
  <si>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</si>
  <si>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</si>
  <si>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</si>
  <si>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</si>
  <si>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</si>
  <si>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</si>
  <si>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</si>
  <si>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</si>
  <si>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</si>
  <si>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</si>
  <si>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</si>
  <si>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</si>
  <si>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</si>
  <si>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</si>
  <si>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</si>
  <si>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</si>
  <si>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</si>
  <si>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</si>
  <si>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</si>
  <si>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</si>
  <si>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</si>
  <si>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</si>
  <si>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</si>
  <si>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</si>
  <si>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</si>
  <si>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</si>
  <si>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</si>
  <si>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</si>
  <si>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</si>
  <si>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</si>
  <si>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</si>
  <si>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</si>
  <si>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</si>
  <si>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</si>
  <si>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</si>
  <si>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</si>
  <si>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</si>
  <si>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</si>
  <si>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</si>
  <si>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</si>
  <si>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</si>
  <si>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</si>
  <si>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</si>
  <si>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</si>
  <si>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</si>
  <si>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</si>
  <si>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</si>
  <si>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</si>
  <si>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</si>
  <si>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</si>
  <si>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</si>
  <si>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</si>
  <si>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</si>
  <si>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</si>
  <si>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</si>
  <si>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</si>
  <si>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</si>
  <si>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</si>
  <si>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</si>
  <si>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</si>
  <si>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</si>
  <si>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</si>
  <si>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</si>
  <si>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</si>
  <si>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</si>
  <si>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</si>
  <si>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</si>
  <si>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</si>
  <si>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</si>
  <si>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</si>
  <si>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</si>
  <si>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</si>
  <si>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</si>
  <si>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</si>
  <si>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</si>
  <si>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</si>
  <si>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</si>
  <si>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</si>
  <si>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</si>
  <si>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</si>
  <si>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</si>
  <si>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</si>
  <si>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</si>
  <si>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</si>
  <si>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</si>
  <si>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</si>
  <si>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</si>
  <si>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</si>
  <si>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</si>
  <si>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</si>
  <si>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</si>
  <si>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</si>
  <si>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</si>
  <si>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</si>
  <si>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</si>
  <si>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</si>
  <si>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</si>
  <si>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</si>
  <si>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</si>
  <si>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</si>
  <si>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</si>
  <si>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</si>
  <si>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</si>
  <si>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</si>
  <si>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</si>
  <si>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</si>
  <si>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</si>
  <si>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</si>
  <si>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</si>
  <si>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</si>
  <si>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</si>
  <si>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</si>
  <si>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</si>
  <si>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</si>
  <si>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</si>
  <si>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</si>
  <si>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</si>
  <si>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</si>
  <si>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</si>
  <si>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</si>
  <si>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</si>
  <si>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</si>
  <si>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</si>
  <si>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</si>
  <si>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</si>
  <si>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</si>
  <si>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</si>
  <si>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</si>
  <si>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</si>
  <si>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</si>
  <si>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</si>
  <si>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</si>
  <si>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</si>
  <si>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</si>
  <si>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</si>
  <si>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</si>
  <si>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</si>
  <si>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</si>
  <si>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</si>
  <si>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</si>
  <si>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</si>
  <si>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</si>
  <si>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</si>
  <si>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</si>
  <si>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</si>
  <si>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</si>
  <si>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</si>
  <si>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</si>
  <si>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</si>
  <si>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</si>
  <si>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</si>
  <si>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</si>
  <si>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</si>
  <si>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</si>
  <si>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</si>
  <si>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</si>
  <si>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</si>
  <si>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</si>
  <si>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</si>
  <si>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</si>
  <si>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</si>
  <si>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</si>
  <si>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</si>
  <si>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</si>
  <si>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</si>
  <si>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</si>
  <si>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</si>
  <si>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</si>
  <si>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</si>
  <si>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</si>
  <si>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</si>
  <si>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</si>
  <si>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</si>
  <si>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</si>
  <si>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</si>
  <si>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</si>
  <si>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</si>
  <si>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</si>
  <si>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</si>
  <si>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</si>
  <si>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</si>
  <si>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</si>
  <si>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</si>
  <si>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</si>
  <si>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</si>
  <si>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</si>
  <si>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</si>
  <si>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</si>
  <si>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</si>
  <si>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</si>
  <si>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</si>
  <si>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</si>
  <si>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</si>
  <si>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</si>
  <si>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</si>
  <si>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</si>
  <si>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</si>
  <si>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</si>
  <si>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</si>
  <si>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</si>
  <si>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</si>
  <si>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</si>
  <si>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</si>
  <si>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</si>
  <si>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</si>
  <si>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</si>
  <si>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</si>
  <si>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</si>
  <si>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</si>
  <si>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</si>
  <si>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</si>
  <si>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</si>
  <si>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</si>
  <si>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</si>
  <si>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</si>
  <si>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</si>
  <si>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</si>
  <si>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</si>
  <si>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</si>
  <si>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</si>
  <si>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</si>
  <si>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</si>
  <si>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</si>
  <si>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</si>
  <si>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</si>
  <si>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</si>
  <si>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</si>
  <si>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</si>
  <si>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</si>
  <si>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</si>
  <si>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</si>
  <si>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</si>
  <si>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</si>
  <si>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</si>
  <si>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</si>
  <si>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</si>
  <si>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</si>
  <si>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</si>
  <si>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</si>
  <si>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</si>
  <si>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</si>
  <si>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</si>
  <si>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</si>
  <si>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</si>
  <si>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</si>
  <si>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</si>
  <si>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</si>
  <si>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</si>
  <si>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</si>
  <si>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</si>
  <si>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</si>
  <si>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</si>
  <si>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</si>
  <si>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</si>
  <si>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</si>
  <si>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</si>
  <si>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</si>
  <si>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</si>
  <si>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</si>
  <si>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</si>
  <si>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</si>
  <si>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</si>
  <si>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</si>
  <si>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</si>
  <si>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</si>
  <si>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</si>
  <si>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</si>
  <si>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</si>
  <si>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</si>
  <si>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</si>
  <si>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</si>
  <si>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</si>
  <si>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</si>
  <si>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</si>
  <si>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</si>
  <si>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</si>
  <si>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</si>
  <si>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</si>
  <si>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</si>
  <si>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</si>
  <si>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</si>
  <si>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</si>
  <si>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</si>
  <si>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</si>
  <si>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</si>
  <si>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</si>
  <si>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</si>
  <si>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</si>
  <si>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</si>
  <si>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</si>
  <si>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</si>
  <si>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</si>
  <si>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</si>
  <si>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</si>
  <si>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</si>
  <si>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</si>
  <si>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</si>
  <si>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</si>
  <si>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</si>
  <si>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</si>
  <si>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</si>
  <si>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</si>
  <si>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</si>
  <si>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</si>
  <si>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</si>
  <si>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</si>
  <si>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</si>
  <si>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</si>
  <si>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</si>
  <si>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</si>
  <si>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</si>
  <si>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</si>
  <si>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</si>
  <si>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</si>
  <si>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</si>
  <si>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</si>
  <si>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</si>
  <si>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</si>
  <si>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</si>
  <si>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</si>
  <si>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</si>
  <si>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</si>
  <si>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</si>
  <si>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</si>
  <si>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</si>
  <si>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</si>
  <si>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</si>
  <si>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</si>
  <si>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</si>
  <si>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</si>
  <si>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</si>
  <si>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</si>
  <si>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</si>
  <si>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</si>
  <si>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</si>
  <si>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</si>
  <si>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</si>
  <si>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</si>
  <si>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</si>
  <si>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</si>
  <si>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</si>
  <si>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</si>
  <si>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</si>
  <si>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</si>
  <si>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</si>
  <si>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</si>
  <si>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</si>
  <si>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</si>
  <si>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</si>
  <si>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</si>
  <si>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</si>
  <si>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</si>
  <si>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</si>
  <si>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</si>
  <si>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</si>
  <si>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</si>
  <si>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</si>
  <si>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</si>
  <si>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</si>
  <si>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</si>
  <si>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</si>
  <si>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</si>
  <si>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</si>
  <si>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</si>
  <si>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</si>
  <si>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</si>
  <si>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</si>
  <si>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</si>
  <si>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</si>
  <si>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</si>
  <si>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</si>
  <si>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</si>
  <si>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</si>
  <si>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</si>
  <si>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</si>
  <si>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</si>
  <si>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</si>
  <si>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</si>
  <si>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</si>
  <si>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</si>
  <si>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</si>
  <si>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</si>
  <si>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</si>
  <si>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</si>
  <si>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</si>
  <si>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</si>
  <si>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</si>
  <si>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</si>
  <si>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</si>
  <si>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</si>
  <si>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</si>
  <si>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</si>
  <si>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</si>
  <si>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</si>
  <si>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</si>
  <si>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</si>
  <si>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</si>
  <si>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</si>
  <si>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</si>
  <si>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</si>
  <si>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</si>
  <si>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</si>
  <si>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</si>
  <si>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</si>
  <si>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</si>
  <si>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</si>
  <si>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</si>
  <si>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</si>
  <si>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</si>
  <si>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</si>
  <si>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</si>
  <si>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</si>
  <si>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</si>
  <si>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</si>
  <si>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</si>
  <si>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</si>
  <si>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</si>
  <si>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</si>
  <si>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</si>
  <si>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</si>
  <si>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</si>
  <si>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</si>
  <si>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</si>
  <si>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</si>
  <si>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</si>
  <si>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</si>
  <si>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</si>
  <si>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</si>
  <si>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</si>
  <si>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</si>
  <si>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</si>
  <si>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</si>
  <si>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</si>
  <si>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</si>
  <si>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</si>
  <si>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</si>
  <si>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</si>
  <si>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</si>
  <si>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</si>
  <si>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</si>
  <si>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</si>
  <si>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</si>
  <si>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</si>
  <si>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</si>
  <si>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</si>
  <si>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</si>
  <si>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</si>
  <si>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</si>
  <si>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</si>
  <si>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</si>
  <si>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</si>
  <si>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</si>
  <si>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</si>
  <si>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</si>
  <si>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</si>
  <si>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</si>
  <si>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</si>
  <si>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</si>
  <si>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</si>
  <si>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</si>
  <si>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</si>
  <si>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</si>
  <si>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</si>
  <si>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</si>
  <si>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</si>
  <si>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</si>
  <si>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</si>
  <si>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</si>
  <si>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</si>
  <si>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</si>
  <si>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</si>
  <si>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</si>
  <si>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</si>
  <si>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</si>
  <si>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</si>
  <si>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</si>
  <si>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</si>
  <si>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</si>
  <si>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</si>
  <si>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</si>
  <si>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</si>
  <si>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</si>
  <si>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</si>
  <si>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</si>
  <si>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</si>
  <si>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</si>
  <si>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</si>
  <si>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</si>
  <si>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</si>
  <si>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</si>
  <si>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</si>
  <si>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</si>
  <si>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</si>
  <si>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</si>
  <si>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</si>
  <si>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</si>
  <si>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</si>
  <si>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</si>
  <si>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</si>
  <si>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</si>
  <si>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</si>
  <si>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</si>
  <si>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</si>
  <si>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</si>
  <si>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</si>
  <si>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</si>
  <si>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</si>
  <si>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</si>
  <si>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</si>
  <si>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</si>
  <si>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</si>
  <si>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</si>
  <si>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</si>
  <si>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</si>
  <si>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</si>
  <si>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</si>
  <si>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</si>
  <si>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</si>
  <si>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</si>
  <si>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</si>
  <si>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</si>
  <si>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</si>
  <si>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</si>
  <si>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</si>
  <si>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</si>
  <si>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</si>
  <si>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</si>
  <si>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</si>
  <si>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</si>
  <si>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</si>
  <si>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</si>
  <si>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</si>
  <si>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</si>
  <si>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</si>
  <si>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</si>
  <si>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</si>
  <si>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</si>
  <si>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</si>
  <si>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</si>
  <si>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</si>
  <si>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</si>
  <si>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</si>
  <si>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</si>
  <si>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</si>
  <si>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</si>
  <si>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</si>
  <si>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</si>
  <si>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</si>
  <si>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</si>
  <si>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</si>
  <si>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</si>
  <si>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</si>
  <si>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</si>
  <si>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</si>
  <si>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</si>
  <si>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</si>
  <si>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</si>
  <si>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</si>
  <si>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</si>
  <si>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</si>
  <si>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</si>
  <si>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</si>
  <si>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</si>
  <si>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</si>
  <si>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</si>
  <si>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</si>
  <si>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</si>
  <si>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</si>
  <si>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</si>
  <si>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</si>
  <si>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</si>
  <si>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</si>
  <si>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</si>
  <si>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</si>
  <si>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</si>
  <si>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</si>
  <si>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</si>
  <si>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</si>
  <si>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</si>
  <si>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</si>
  <si>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</si>
  <si>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</si>
  <si>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</si>
  <si>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</si>
  <si>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</si>
  <si>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</si>
  <si>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</si>
  <si>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</si>
  <si>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</si>
  <si>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</si>
  <si>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</si>
  <si>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</si>
  <si>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</si>
  <si>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</si>
  <si>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</si>
  <si>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</si>
  <si>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</si>
  <si>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</si>
  <si>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</si>
  <si>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</si>
  <si>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</si>
  <si>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</si>
  <si>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</si>
  <si>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</si>
  <si>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</si>
  <si>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</si>
  <si>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</si>
  <si>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</si>
  <si>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</si>
  <si>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</si>
  <si>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</si>
  <si>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</si>
  <si>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</si>
  <si>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</si>
  <si>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</si>
  <si>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</si>
  <si>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</si>
  <si>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</si>
  <si>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</si>
  <si>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</si>
  <si>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</si>
  <si>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</si>
  <si>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</si>
  <si>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</si>
  <si>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</si>
  <si>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</si>
  <si>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</si>
  <si>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</si>
  <si>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</si>
  <si>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</si>
  <si>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</si>
  <si>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</si>
  <si>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</si>
  <si>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</si>
  <si>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</si>
  <si>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</si>
  <si>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</si>
  <si>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</si>
  <si>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</si>
  <si>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</si>
  <si>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</si>
  <si>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</si>
  <si>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</si>
  <si>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</si>
  <si>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</si>
  <si>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</si>
  <si>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</si>
  <si>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</si>
  <si>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</si>
  <si>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</si>
  <si>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</si>
  <si>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</si>
  <si>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</si>
  <si>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</si>
  <si>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</si>
  <si>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</si>
  <si>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</si>
  <si>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</si>
  <si>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</si>
  <si>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</si>
  <si>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</si>
  <si>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</si>
  <si>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</si>
  <si>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</si>
  <si>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</si>
  <si>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</si>
  <si>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</si>
  <si>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</si>
  <si>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</si>
  <si>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</si>
  <si>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</si>
  <si>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</si>
  <si>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</si>
  <si>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</si>
  <si>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</si>
  <si>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</si>
  <si>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</si>
  <si>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</si>
  <si>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</si>
  <si>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</si>
  <si>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</si>
  <si>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</si>
  <si>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</si>
  <si>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</si>
  <si>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</si>
  <si>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</si>
  <si>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</si>
  <si>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</si>
  <si>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</si>
  <si>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</si>
  <si>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</si>
  <si>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</si>
  <si>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</si>
  <si>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</si>
  <si>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</si>
  <si>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</si>
  <si>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</si>
  <si>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</si>
  <si>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</si>
  <si>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</si>
  <si>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</si>
  <si>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</si>
  <si>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</si>
  <si>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</si>
  <si>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</si>
  <si>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</si>
  <si>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</si>
  <si>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</si>
  <si>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</si>
  <si>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</si>
  <si>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</si>
  <si>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</si>
  <si>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</si>
  <si>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</si>
  <si>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</si>
  <si>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</si>
  <si>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</si>
  <si>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</si>
  <si>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</si>
  <si>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</si>
  <si>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</si>
  <si>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</si>
  <si>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</si>
  <si>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</si>
  <si>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</si>
  <si>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</si>
  <si>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</si>
  <si>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</si>
  <si>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</si>
  <si>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</si>
  <si>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</si>
  <si>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</si>
  <si>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</si>
  <si>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</si>
  <si>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</si>
  <si>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</si>
  <si>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</si>
  <si>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</si>
  <si>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</si>
  <si>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</si>
  <si>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</si>
  <si>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</si>
  <si>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</si>
  <si>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</si>
  <si>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</si>
  <si>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</si>
  <si>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</si>
  <si>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</si>
  <si>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</si>
  <si>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</si>
  <si>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</si>
  <si>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</si>
  <si>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</si>
  <si>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</si>
  <si>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</si>
  <si>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</si>
  <si>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</si>
  <si>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</si>
  <si>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</si>
  <si>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</si>
  <si>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</si>
  <si>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</si>
  <si>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</si>
  <si>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</si>
  <si>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</si>
  <si>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</si>
  <si>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</si>
  <si>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</si>
  <si>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</si>
  <si>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</si>
  <si>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</si>
  <si>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</si>
  <si>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</si>
  <si>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</si>
  <si>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</si>
  <si>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</si>
  <si>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</si>
  <si>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</si>
  <si>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</si>
  <si>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</si>
  <si>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</si>
  <si>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</si>
  <si>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</si>
  <si>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</si>
  <si>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</si>
  <si>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</si>
  <si>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</si>
  <si>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</si>
  <si>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</si>
  <si>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</si>
  <si>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</si>
  <si>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</si>
  <si>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</si>
  <si>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</si>
  <si>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</si>
  <si>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</si>
  <si>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</si>
  <si>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</si>
  <si>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</si>
  <si>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</si>
  <si>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</si>
  <si>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</si>
  <si>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</si>
  <si>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</si>
  <si>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</si>
  <si>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</si>
  <si>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</si>
  <si>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</si>
  <si>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</si>
  <si>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</si>
  <si>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</si>
  <si>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</si>
  <si>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</si>
  <si>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</si>
  <si>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</si>
  <si>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</si>
  <si>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</si>
  <si>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</si>
  <si>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</si>
  <si>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</si>
  <si>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</si>
  <si>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</si>
  <si>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</si>
  <si>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</si>
  <si>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</si>
  <si>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</si>
  <si>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</si>
  <si>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</si>
  <si>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</si>
  <si>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</si>
  <si>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</si>
  <si>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</si>
  <si>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</si>
  <si>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</si>
  <si>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</si>
  <si>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</si>
  <si>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</si>
  <si>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</si>
  <si>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</si>
  <si>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</si>
  <si>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</si>
  <si>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</si>
  <si>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</si>
  <si>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</si>
  <si>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</si>
  <si>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</si>
  <si>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</si>
  <si>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</si>
  <si>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</si>
  <si>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</si>
  <si>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</si>
  <si>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</si>
  <si>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</si>
  <si>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</si>
  <si>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</si>
  <si>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</si>
  <si>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</si>
  <si>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</si>
  <si>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</si>
  <si>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</si>
  <si>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</si>
  <si>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</si>
  <si>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</si>
  <si>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</si>
  <si>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</si>
  <si>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</si>
  <si>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</si>
  <si>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</si>
  <si>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</si>
  <si>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</si>
  <si>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</si>
  <si>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</si>
  <si>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</si>
  <si>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</si>
  <si>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</si>
  <si>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</si>
  <si>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</si>
  <si>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</si>
  <si>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</si>
  <si>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</si>
  <si>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</si>
  <si>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</si>
  <si>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</si>
  <si>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</si>
  <si>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</si>
  <si>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</si>
  <si>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</si>
  <si>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</si>
  <si>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</si>
  <si>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</si>
  <si>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</si>
  <si>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</si>
  <si>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</si>
  <si>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</si>
  <si>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</si>
  <si>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</si>
  <si>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</si>
  <si>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</si>
  <si>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</si>
  <si>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</si>
  <si>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</si>
  <si>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</si>
  <si>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</si>
  <si>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</si>
  <si>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</si>
  <si>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</si>
  <si>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</si>
  <si>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</si>
  <si>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</si>
  <si>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</si>
  <si>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</si>
  <si>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</si>
  <si>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</si>
  <si>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</si>
  <si>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</si>
  <si>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</si>
  <si>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</si>
  <si>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</si>
  <si>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</si>
  <si>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</si>
  <si>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</si>
  <si>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</si>
  <si>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</si>
  <si>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</si>
  <si>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</si>
  <si>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</si>
  <si>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</si>
  <si>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</si>
  <si>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</si>
  <si>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</si>
  <si>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</si>
  <si>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</si>
  <si>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</si>
  <si>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</si>
  <si>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</si>
  <si>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</si>
  <si>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</si>
  <si>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</si>
  <si>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</si>
  <si>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</si>
  <si>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</si>
  <si>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</si>
  <si>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</si>
  <si>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</si>
  <si>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</si>
  <si>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</si>
  <si>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</si>
  <si>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</si>
  <si>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</si>
  <si>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</si>
  <si>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</si>
  <si>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</si>
  <si>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</si>
  <si>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</si>
  <si>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</si>
  <si>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</si>
  <si>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</si>
  <si>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</si>
  <si>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</si>
  <si>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</si>
  <si>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</si>
  <si>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</si>
  <si>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</si>
  <si>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</si>
  <si>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</si>
  <si>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</si>
  <si>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</si>
  <si>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</si>
  <si>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</si>
  <si>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</si>
  <si>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</si>
  <si>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</si>
  <si>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</si>
  <si>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</si>
  <si>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</si>
  <si>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</si>
  <si>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</si>
  <si>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</si>
  <si>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</si>
  <si>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</si>
  <si>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</si>
  <si>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</si>
  <si>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</si>
  <si>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</si>
  <si>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</si>
  <si>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</si>
  <si>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</si>
  <si>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</si>
  <si>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</si>
  <si>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</si>
  <si>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</si>
  <si>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</si>
  <si>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</si>
  <si>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</si>
  <si>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</si>
  <si>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</si>
  <si>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</si>
  <si>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</si>
  <si>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</si>
  <si>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</si>
  <si>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</si>
  <si>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</si>
  <si>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</si>
  <si>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</si>
  <si>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</si>
  <si>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</si>
  <si>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</si>
  <si>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</si>
  <si>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</si>
  <si>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</si>
  <si>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</si>
  <si>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</si>
  <si>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</si>
  <si>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</si>
  <si>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</si>
  <si>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</si>
  <si>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</si>
  <si>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</si>
  <si>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</si>
  <si>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</si>
  <si>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</si>
  <si>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</si>
  <si>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</si>
  <si>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</si>
  <si>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</si>
  <si>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</si>
  <si>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</si>
  <si>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</si>
  <si>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</si>
  <si>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</si>
  <si>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</si>
  <si>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</si>
  <si>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</si>
  <si>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</si>
  <si>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</si>
  <si>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</si>
  <si>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</si>
  <si>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</si>
  <si>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</si>
  <si>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</si>
  <si>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</si>
  <si>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</si>
  <si>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</si>
  <si>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</si>
  <si>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</si>
  <si>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</si>
  <si>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</si>
  <si>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</si>
  <si>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</si>
  <si>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</si>
  <si>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</si>
  <si>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</si>
  <si>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</si>
  <si>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</si>
  <si>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</si>
  <si>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</si>
  <si>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</si>
  <si>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</si>
  <si>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</si>
  <si>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</si>
  <si>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</si>
  <si>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</si>
  <si>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</si>
  <si>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</si>
  <si>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</si>
  <si>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</si>
  <si>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</si>
  <si>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</si>
  <si>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</si>
  <si>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</si>
  <si>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</si>
  <si>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</si>
  <si>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</si>
  <si>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</si>
  <si>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</si>
  <si>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</si>
  <si>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</si>
  <si>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</si>
  <si>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</si>
  <si>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</si>
  <si>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</si>
  <si>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</si>
  <si>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</si>
  <si>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</si>
  <si>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</si>
  <si>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</si>
  <si>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</si>
  <si>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</si>
  <si>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</si>
  <si>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</si>
  <si>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</si>
  <si>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</si>
  <si>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</si>
  <si>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</si>
  <si>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</si>
  <si>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</si>
  <si>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</si>
  <si>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</si>
  <si>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</si>
  <si>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</si>
  <si>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</si>
  <si>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</si>
  <si>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</si>
  <si>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</si>
  <si>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</si>
  <si>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</si>
  <si>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</si>
  <si>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</si>
  <si>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</si>
  <si>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</si>
  <si>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</si>
  <si>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</si>
  <si>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</si>
  <si>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</si>
  <si>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</si>
  <si>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</si>
  <si>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</si>
  <si>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</si>
  <si>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</si>
  <si>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</si>
  <si>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</si>
  <si>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</si>
  <si>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</si>
  <si>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</si>
  <si>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</si>
  <si>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</si>
  <si>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</si>
  <si>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</si>
  <si>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</si>
  <si>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</si>
  <si>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</si>
  <si>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</si>
  <si>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</si>
  <si>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</si>
  <si>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</si>
  <si>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</si>
  <si>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</si>
  <si>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</si>
  <si>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</si>
  <si>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</si>
  <si>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</si>
  <si>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</si>
  <si>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</si>
  <si>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</si>
  <si>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</si>
  <si>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</si>
  <si>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</si>
  <si>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</si>
  <si>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</si>
  <si>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</si>
  <si>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</si>
  <si>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</si>
  <si>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</si>
  <si>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</si>
  <si>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</si>
  <si>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</si>
  <si>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</si>
  <si>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</si>
  <si>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</si>
  <si>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</si>
  <si>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</si>
  <si>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</si>
  <si>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</si>
  <si>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</si>
  <si>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</si>
  <si>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</si>
  <si>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</si>
  <si>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</si>
  <si>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</si>
  <si>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</si>
  <si>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</si>
  <si>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</si>
  <si>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</si>
  <si>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</si>
  <si>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</si>
  <si>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</si>
  <si>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</si>
  <si>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</si>
  <si>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</si>
  <si>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</si>
  <si>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</si>
  <si>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</si>
  <si>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</si>
  <si>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</si>
  <si>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</si>
  <si>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</si>
  <si>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</si>
  <si>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</si>
  <si>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</si>
  <si>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</si>
  <si>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</si>
  <si>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</si>
  <si>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</si>
  <si>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</si>
  <si>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</si>
  <si>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</si>
  <si>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</si>
  <si>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</si>
  <si>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</si>
  <si>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</si>
  <si>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</si>
  <si>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</si>
  <si>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</si>
  <si>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</si>
  <si>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</si>
  <si>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</si>
  <si>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</si>
  <si>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</si>
  <si>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</si>
  <si>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</si>
  <si>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</si>
  <si>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</si>
  <si>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</si>
  <si>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</si>
  <si>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</si>
  <si>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</si>
  <si>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</si>
  <si>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</si>
  <si>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</si>
  <si>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</si>
  <si>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</si>
  <si>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</si>
  <si>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</si>
  <si>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</si>
  <si>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</si>
  <si>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</si>
  <si>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</si>
  <si>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</si>
  <si>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</si>
  <si>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</si>
  <si>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</si>
  <si>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</si>
  <si>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</si>
  <si>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</si>
  <si>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</si>
  <si>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</si>
  <si>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</si>
  <si>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</si>
  <si>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</si>
  <si>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</si>
  <si>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</si>
  <si>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</si>
  <si>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</si>
  <si>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</si>
  <si>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</si>
  <si>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</si>
  <si>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</si>
  <si>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</si>
  <si>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</si>
  <si>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</si>
  <si>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</si>
  <si>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</si>
  <si>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</si>
  <si>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</si>
  <si>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</si>
  <si>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</si>
  <si>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</si>
  <si>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</si>
  <si>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</si>
  <si>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</si>
  <si>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</si>
  <si>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</si>
  <si>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</si>
  <si>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</si>
  <si>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</si>
  <si>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</si>
  <si>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</si>
  <si>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</si>
  <si>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</si>
  <si>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</si>
  <si>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</si>
  <si>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</si>
  <si>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</si>
  <si>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</si>
  <si>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</si>
  <si>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</si>
  <si>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</si>
  <si>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</si>
  <si>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</si>
  <si>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</si>
  <si>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</si>
  <si>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</si>
  <si>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</si>
  <si>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</si>
  <si>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</si>
  <si>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</si>
  <si>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</si>
  <si>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</si>
  <si>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</si>
  <si>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</si>
  <si>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</si>
  <si>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</si>
  <si>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</si>
  <si>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</si>
  <si>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</si>
  <si>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</si>
  <si>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</si>
  <si>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</si>
  <si>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</si>
  <si>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</si>
  <si>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</si>
  <si>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</si>
  <si>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</si>
  <si>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</si>
  <si>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</si>
  <si>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</si>
  <si>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</si>
  <si>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</si>
  <si>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</si>
  <si>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</si>
  <si>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</si>
  <si>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</si>
  <si>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</si>
  <si>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</si>
  <si>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</si>
  <si>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</si>
  <si>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</si>
  <si>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</si>
  <si>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</si>
  <si>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</si>
  <si>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</si>
  <si>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</si>
  <si>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</si>
  <si>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</si>
  <si>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</si>
  <si>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</si>
  <si>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</si>
  <si>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</si>
  <si>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</si>
  <si>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</si>
  <si>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</si>
  <si>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</si>
  <si>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</si>
  <si>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</si>
  <si>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</si>
  <si>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</si>
  <si>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</si>
  <si>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</si>
  <si>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</si>
  <si>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</si>
  <si>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</si>
  <si>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</si>
  <si>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</si>
  <si>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</si>
  <si>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</si>
  <si>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</si>
  <si>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</si>
  <si>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</si>
  <si>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</si>
  <si>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</si>
  <si>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</si>
  <si>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</si>
  <si>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</si>
  <si>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</si>
  <si>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</si>
  <si>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</si>
  <si>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</si>
  <si>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</si>
  <si>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</si>
  <si>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</si>
  <si>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</si>
  <si>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</si>
  <si>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</si>
  <si>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</si>
  <si>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</si>
  <si>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</si>
  <si>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</si>
  <si>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</si>
  <si>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</si>
  <si>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</si>
  <si>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</si>
  <si>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</si>
  <si>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</si>
  <si>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</si>
  <si>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</si>
  <si>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</si>
  <si>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</si>
  <si>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</si>
  <si>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</si>
  <si>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</si>
  <si>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</si>
  <si>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</si>
  <si>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</si>
  <si>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</si>
  <si>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</si>
  <si>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</si>
  <si>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</si>
  <si>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</si>
  <si>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</si>
  <si>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</si>
  <si>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</si>
  <si>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</si>
  <si>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</si>
  <si>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</si>
  <si>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</si>
  <si>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</si>
  <si>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</si>
  <si>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</si>
  <si>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</si>
  <si>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</si>
  <si>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</si>
  <si>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</si>
  <si>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</si>
  <si>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</si>
  <si>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</si>
  <si>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</si>
  <si>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</si>
  <si>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</si>
  <si>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</si>
  <si>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</si>
  <si>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</si>
  <si>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</si>
  <si>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</si>
  <si>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</si>
  <si>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</si>
  <si>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</si>
  <si>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</si>
  <si>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</si>
  <si>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</si>
  <si>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</si>
  <si>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</si>
  <si>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</si>
  <si>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</si>
  <si>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</si>
  <si>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</si>
  <si>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</si>
  <si>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</si>
  <si>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</si>
  <si>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</si>
  <si>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</si>
  <si>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</si>
  <si>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</si>
  <si>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</si>
  <si>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</si>
  <si>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</si>
  <si>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</si>
  <si>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</si>
  <si>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</si>
  <si>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</si>
  <si>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</si>
  <si>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</si>
  <si>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</si>
  <si>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</si>
  <si>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</si>
  <si>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</si>
  <si>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</si>
  <si>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</si>
  <si>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</si>
  <si>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</si>
  <si>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</si>
  <si>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</si>
  <si>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</si>
  <si>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</si>
  <si>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</si>
  <si>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</si>
  <si>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</si>
  <si>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</si>
  <si>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</si>
  <si>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</si>
  <si>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</si>
  <si>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</si>
  <si>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</si>
  <si>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</si>
  <si>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</si>
  <si>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</si>
  <si>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</si>
  <si>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</si>
  <si>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</si>
  <si>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</si>
  <si>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</si>
  <si>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</si>
  <si>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</si>
  <si>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</si>
  <si>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</si>
  <si>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</si>
  <si>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</si>
  <si>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</si>
  <si>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</si>
  <si>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</si>
  <si>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</si>
  <si>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</si>
  <si>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</si>
  <si>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</si>
  <si>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</si>
  <si>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</si>
  <si>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</si>
  <si>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</si>
  <si>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</si>
  <si>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</si>
  <si>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</si>
  <si>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</si>
  <si>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</si>
  <si>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</si>
  <si>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</si>
  <si>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</si>
  <si>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</si>
  <si>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</si>
  <si>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</si>
  <si>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</si>
  <si>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</si>
  <si>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</si>
  <si>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</si>
  <si>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</si>
  <si>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</si>
  <si>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</si>
  <si>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</si>
  <si>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</si>
  <si>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</si>
  <si>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</si>
  <si>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</si>
  <si>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</si>
  <si>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</si>
  <si>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</si>
  <si>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</si>
  <si>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</si>
  <si>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</si>
  <si>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</si>
  <si>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</si>
  <si>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</si>
  <si>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</si>
  <si>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</si>
  <si>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</si>
  <si>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</si>
  <si>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</si>
  <si>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</si>
  <si>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</si>
  <si>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</si>
  <si>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</si>
  <si>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</si>
  <si>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</si>
  <si>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</si>
  <si>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</si>
  <si>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</si>
  <si>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</si>
  <si>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</si>
  <si>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</si>
  <si>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</si>
  <si>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</si>
  <si>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</si>
  <si>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</si>
  <si>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</si>
  <si>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</si>
  <si>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</si>
  <si>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</si>
  <si>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</si>
  <si>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</si>
  <si>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</si>
  <si>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</si>
  <si>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</si>
  <si>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</si>
  <si>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</si>
  <si>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</si>
  <si>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</si>
  <si>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</si>
  <si>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</si>
  <si>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</si>
  <si>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</si>
  <si>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</si>
  <si>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</si>
  <si>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</si>
  <si>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</si>
  <si>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</si>
  <si>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</si>
  <si>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</si>
  <si>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</si>
  <si>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</si>
  <si>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</si>
  <si>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</si>
  <si>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</si>
  <si>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</si>
  <si>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</si>
  <si>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</si>
  <si>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</si>
  <si>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</si>
  <si>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</si>
  <si>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</si>
  <si>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</si>
  <si>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</si>
  <si>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</si>
  <si>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</si>
  <si>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</si>
  <si>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</si>
  <si>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</si>
  <si>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</si>
  <si>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</si>
  <si>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</si>
  <si>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</si>
  <si>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</si>
  <si>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</si>
  <si>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</si>
  <si>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</si>
  <si>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</si>
  <si>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</si>
  <si>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</si>
  <si>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</si>
  <si>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</si>
  <si>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</si>
  <si>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</si>
  <si>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</si>
  <si>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</si>
  <si>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</si>
  <si>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</si>
  <si>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</si>
  <si>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</si>
  <si>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</si>
  <si>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</si>
  <si>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</si>
  <si>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</si>
  <si>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</si>
  <si>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</si>
  <si>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</si>
  <si>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</si>
  <si>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</si>
  <si>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</si>
  <si>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</si>
  <si>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</si>
  <si>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</si>
  <si>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</si>
  <si>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</si>
  <si>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</si>
  <si>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</si>
  <si>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</si>
  <si>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</si>
  <si>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</si>
  <si>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</si>
  <si>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</si>
  <si>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</si>
  <si>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</si>
  <si>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</si>
  <si>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</si>
  <si>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</si>
  <si>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</si>
  <si>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</si>
  <si>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</si>
  <si>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</si>
  <si>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</si>
  <si>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</si>
  <si>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</si>
  <si>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</si>
  <si>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</si>
  <si>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</si>
  <si>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</si>
  <si>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</si>
  <si>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</si>
  <si>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</si>
  <si>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</si>
  <si>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</si>
  <si>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</si>
  <si>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</si>
  <si>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</si>
  <si>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</si>
  <si>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</si>
  <si>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</si>
  <si>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</si>
  <si>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</si>
  <si>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</si>
  <si>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</si>
  <si>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</si>
  <si>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</si>
  <si>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</si>
  <si>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</si>
  <si>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</si>
  <si>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</si>
  <si>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</si>
  <si>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</si>
  <si>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</si>
  <si>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</si>
  <si>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</si>
  <si>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</si>
  <si>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</si>
  <si>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</si>
  <si>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</si>
  <si>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</si>
  <si>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</si>
  <si>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</si>
  <si>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</si>
  <si>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</si>
  <si>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</si>
  <si>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</si>
  <si>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</si>
  <si>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</si>
  <si>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</si>
  <si>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</si>
  <si>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</si>
  <si>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</si>
  <si>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</si>
  <si>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</si>
  <si>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</si>
  <si>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</si>
  <si>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</si>
  <si>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</si>
  <si>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</si>
  <si>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</si>
  <si>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</si>
  <si>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</si>
  <si>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</si>
  <si>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</si>
  <si>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</si>
  <si>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</si>
  <si>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</si>
  <si>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</si>
  <si>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</si>
  <si>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</si>
  <si>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</si>
  <si>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</si>
  <si>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</si>
  <si>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</si>
  <si>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</si>
  <si>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</si>
  <si>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</si>
  <si>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</si>
  <si>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</si>
  <si>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</si>
  <si>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</si>
  <si>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</si>
  <si>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</si>
  <si>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</si>
  <si>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</si>
  <si>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</si>
  <si>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</si>
  <si>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</si>
  <si>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</si>
  <si>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</si>
  <si>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</si>
  <si>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</si>
  <si>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</si>
  <si>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</si>
  <si>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</si>
  <si>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</si>
  <si>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</si>
  <si>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</si>
  <si>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</si>
  <si>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</si>
  <si>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</si>
  <si>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</si>
  <si>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</si>
  <si>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</si>
  <si>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</si>
  <si>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</si>
  <si>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</si>
  <si>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</si>
  <si>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</si>
  <si>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</si>
  <si>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</si>
  <si>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</si>
  <si>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</si>
  <si>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</si>
  <si>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</si>
  <si>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</si>
  <si>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</si>
  <si>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</si>
  <si>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</si>
  <si>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</si>
  <si>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</si>
  <si>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</si>
  <si>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</si>
  <si>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</si>
  <si>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</si>
  <si>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</si>
  <si>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</si>
  <si>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</si>
  <si>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</si>
  <si>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</si>
  <si>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</si>
  <si>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</si>
  <si>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</si>
  <si>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</si>
  <si>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</si>
  <si>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</si>
  <si>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</si>
  <si>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</si>
  <si>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</si>
  <si>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</si>
  <si>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</si>
  <si>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</si>
  <si>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</si>
  <si>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</si>
  <si>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</si>
  <si>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</si>
  <si>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</si>
  <si>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</si>
  <si>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</si>
  <si>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</si>
  <si>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</si>
  <si>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</si>
  <si>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</si>
  <si>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</si>
  <si>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</si>
  <si>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</si>
  <si>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</si>
  <si>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</si>
  <si>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</si>
  <si>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</si>
  <si>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</si>
  <si>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</si>
  <si>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</si>
  <si>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</si>
  <si>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</si>
  <si>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</si>
  <si>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</si>
  <si>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</si>
  <si>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</si>
  <si>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</si>
  <si>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</si>
  <si>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</si>
  <si>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</si>
  <si>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</si>
  <si>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</si>
  <si>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</si>
  <si>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</si>
  <si>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</si>
  <si>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</si>
  <si>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</si>
  <si>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</si>
  <si>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</si>
  <si>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</si>
  <si>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</si>
  <si>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</si>
  <si>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</si>
  <si>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</si>
  <si>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</si>
  <si>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</si>
  <si>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</si>
  <si>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</si>
  <si>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</si>
  <si>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</si>
  <si>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</si>
  <si>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</si>
  <si>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</si>
  <si>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</si>
  <si>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</si>
  <si>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</si>
  <si>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</si>
  <si>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</si>
  <si>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</si>
  <si>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</si>
  <si>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</si>
  <si>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</si>
  <si>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</si>
  <si>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</si>
  <si>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</si>
  <si>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</si>
  <si>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</si>
  <si>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</si>
  <si>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</si>
  <si>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</si>
  <si>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</si>
  <si>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</si>
  <si>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</si>
  <si>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</si>
  <si>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</si>
  <si>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</si>
  <si>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</si>
  <si>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</si>
  <si>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</si>
  <si>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</si>
  <si>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</si>
  <si>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</si>
  <si>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</si>
  <si>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</si>
  <si>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</si>
  <si>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</si>
  <si>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</si>
  <si>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</si>
  <si>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</si>
  <si>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</si>
  <si>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</si>
  <si>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</si>
  <si>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</si>
  <si>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</si>
  <si>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</si>
  <si>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</si>
  <si>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</si>
  <si>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</si>
  <si>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</si>
  <si>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</si>
  <si>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</si>
  <si>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</si>
  <si>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</si>
  <si>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</si>
  <si>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</si>
  <si>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</si>
  <si>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</si>
  <si>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</si>
  <si>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</si>
  <si>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</si>
  <si>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</si>
  <si>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</si>
  <si>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</si>
  <si>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</si>
  <si>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</si>
  <si>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</si>
  <si>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</si>
  <si>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</si>
  <si>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</si>
  <si>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</si>
  <si>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</si>
  <si>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</si>
  <si>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</si>
  <si>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</si>
  <si>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</si>
  <si>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</si>
  <si>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</si>
  <si>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</si>
  <si>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</si>
  <si>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</si>
  <si>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</si>
  <si>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</si>
  <si>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</si>
  <si>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</si>
  <si>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</si>
  <si>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</si>
  <si>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</si>
  <si>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</si>
  <si>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</si>
  <si>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</si>
  <si>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</si>
  <si>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</si>
  <si>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</si>
  <si>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</si>
  <si>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</si>
  <si>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</si>
  <si>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</si>
  <si>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</si>
  <si>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</si>
  <si>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</si>
  <si>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</si>
  <si>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</si>
  <si>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</si>
  <si>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</si>
  <si>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</si>
  <si>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</si>
  <si>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</si>
  <si>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</si>
  <si>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</si>
  <si>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</si>
  <si>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</si>
  <si>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</si>
  <si>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</si>
  <si>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</si>
  <si>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</si>
  <si>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</si>
  <si>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</si>
  <si>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</si>
  <si>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</si>
  <si>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</si>
  <si>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</si>
  <si>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</si>
  <si>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</si>
  <si>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</si>
  <si>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</si>
  <si>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</si>
  <si>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</si>
  <si>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</si>
  <si>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</si>
  <si>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</si>
  <si>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</si>
  <si>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</si>
  <si>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</si>
  <si>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</si>
  <si>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</si>
  <si>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</si>
  <si>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</si>
  <si>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</si>
  <si>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</si>
  <si>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</si>
  <si>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</si>
  <si>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</si>
  <si>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</si>
  <si>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</si>
  <si>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</si>
  <si>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</si>
  <si>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</si>
  <si>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</si>
  <si>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</si>
  <si>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</si>
  <si>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</si>
  <si>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</si>
  <si>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</si>
  <si>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</si>
  <si>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</si>
  <si>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</si>
  <si>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</si>
  <si>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</si>
  <si>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</si>
  <si>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</si>
  <si>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</si>
  <si>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</si>
  <si>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</si>
  <si>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</si>
  <si>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</si>
  <si>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</si>
  <si>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</si>
  <si>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</si>
  <si>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</si>
  <si>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</si>
  <si>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</si>
  <si>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</si>
  <si>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</si>
  <si>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</si>
  <si>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</si>
  <si>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</si>
  <si>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</si>
  <si>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</si>
  <si>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</si>
  <si>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</si>
  <si>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</si>
  <si>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</si>
  <si>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</si>
  <si>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</si>
  <si>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</si>
  <si>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</si>
  <si>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</si>
  <si>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</si>
  <si>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</si>
  <si>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</si>
  <si>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</si>
  <si>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</si>
  <si>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</si>
  <si>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</si>
  <si>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</si>
  <si>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</si>
  <si>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</si>
  <si>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</si>
  <si>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</si>
  <si>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</si>
  <si>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</si>
  <si>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</si>
  <si>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</si>
  <si>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</si>
  <si>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</si>
  <si>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</si>
  <si>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</si>
  <si>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</si>
  <si>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</si>
  <si>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</si>
  <si>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</si>
  <si>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</si>
  <si>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</si>
  <si>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</si>
  <si>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</si>
  <si>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</si>
  <si>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</si>
  <si>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</si>
  <si>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</si>
  <si>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</si>
  <si>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</si>
  <si>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</si>
  <si>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</si>
  <si>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</si>
  <si>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</si>
  <si>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</si>
  <si>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</si>
  <si>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</si>
  <si>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</si>
  <si>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</si>
  <si>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</si>
  <si>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</si>
  <si>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</si>
  <si>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</si>
  <si>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</si>
  <si>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</si>
  <si>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</si>
  <si>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</si>
  <si>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</si>
  <si>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</si>
  <si>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</si>
  <si>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</si>
  <si>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</si>
  <si>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</si>
  <si>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</si>
  <si>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</si>
  <si>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</si>
  <si>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</si>
  <si>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</si>
  <si>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</si>
  <si>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</si>
  <si>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</si>
  <si>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</si>
  <si>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</si>
  <si>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</si>
  <si>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</si>
  <si>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</si>
  <si>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</si>
  <si>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</si>
  <si>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</si>
  <si>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</si>
  <si>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</si>
  <si>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</si>
  <si>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</si>
  <si>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</si>
  <si>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</si>
  <si>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</si>
  <si>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</si>
  <si>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</si>
  <si>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</si>
  <si>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</si>
  <si>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</si>
  <si>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</si>
  <si>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</si>
  <si>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</si>
  <si>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</si>
  <si>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</si>
  <si>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</si>
  <si>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</si>
  <si>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</si>
  <si>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</si>
  <si>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</si>
  <si>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</si>
  <si>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</si>
  <si>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</si>
  <si>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</si>
  <si>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</si>
  <si>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</si>
  <si>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</si>
  <si>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</si>
  <si>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</si>
  <si>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</si>
  <si>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</si>
  <si>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</si>
  <si>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</si>
  <si>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</si>
  <si>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</si>
  <si>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</si>
  <si>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</si>
  <si>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</si>
  <si>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</si>
  <si>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</si>
  <si>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</si>
  <si>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</si>
  <si>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</si>
  <si>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</si>
  <si>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</si>
  <si>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</si>
  <si>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</si>
  <si>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</si>
  <si>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</si>
  <si>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</si>
  <si>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</si>
  <si>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</si>
  <si>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</si>
  <si>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</si>
  <si>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</si>
  <si>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</si>
  <si>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</si>
  <si>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</si>
  <si>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</si>
  <si>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</si>
  <si>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</si>
  <si>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</si>
  <si>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</si>
  <si>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</si>
  <si>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</si>
  <si>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</si>
  <si>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</si>
  <si>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</si>
  <si>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</si>
  <si>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</si>
  <si>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</si>
  <si>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</si>
  <si>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</si>
  <si>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</si>
  <si>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</si>
  <si>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</si>
  <si>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</si>
  <si>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</si>
  <si>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</si>
  <si>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</si>
  <si>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</si>
  <si>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</si>
  <si>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</si>
  <si>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</si>
  <si>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</si>
  <si>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</si>
  <si>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</si>
  <si>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</si>
  <si>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</si>
  <si>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</si>
  <si>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</si>
  <si>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</si>
  <si>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</si>
  <si>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</si>
  <si>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</si>
  <si>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</si>
  <si>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</si>
  <si>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</si>
  <si>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</si>
  <si>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</si>
  <si>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</si>
  <si>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</si>
  <si>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</si>
  <si>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</si>
  <si>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</si>
  <si>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</si>
  <si>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</si>
  <si>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</si>
  <si>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</si>
  <si>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</si>
  <si>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</si>
  <si>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</si>
  <si>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</si>
  <si>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</si>
  <si>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</si>
  <si>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</si>
  <si>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</si>
  <si>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</si>
  <si>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</si>
  <si>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</si>
  <si>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</si>
  <si>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</si>
  <si>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</si>
  <si>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</si>
  <si>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</si>
  <si>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</si>
  <si>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</si>
  <si>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</si>
  <si>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</si>
  <si>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</si>
  <si>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</si>
  <si>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</si>
  <si>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</si>
  <si>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</si>
  <si>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</si>
  <si>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</si>
  <si>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</si>
  <si>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</si>
  <si>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</si>
  <si>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</si>
  <si>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</si>
  <si>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</si>
  <si>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</si>
  <si>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</si>
  <si>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</si>
  <si>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</si>
  <si>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</si>
  <si>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</si>
  <si>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</si>
  <si>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</si>
  <si>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</si>
  <si>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</si>
  <si>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</si>
  <si>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</si>
  <si>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</si>
  <si>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</si>
  <si>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</si>
  <si>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</si>
  <si>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</si>
  <si>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</si>
  <si>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</si>
  <si>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</si>
  <si>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</si>
  <si>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</si>
  <si>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</si>
  <si>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</si>
  <si>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</si>
  <si>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</si>
  <si>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</si>
  <si>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</si>
  <si>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</si>
  <si>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</si>
  <si>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</si>
  <si>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</si>
  <si>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</si>
  <si>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</si>
  <si>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</si>
  <si>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</si>
  <si>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</si>
  <si>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</si>
  <si>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</si>
  <si>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</si>
  <si>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</si>
  <si>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</si>
  <si>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</si>
  <si>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</si>
  <si>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</si>
  <si>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</si>
  <si>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</si>
  <si>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</si>
  <si>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</si>
  <si>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</si>
  <si>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</si>
  <si>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</si>
  <si>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</si>
  <si>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</si>
  <si>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</si>
  <si>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</si>
  <si>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</si>
  <si>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</si>
  <si>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</si>
  <si>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</si>
  <si>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</si>
  <si>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</si>
  <si>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</si>
  <si>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</si>
  <si>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</si>
  <si>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</si>
  <si>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</si>
  <si>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</si>
  <si>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</si>
  <si>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</si>
  <si>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</si>
  <si>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</si>
  <si>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</si>
  <si>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</si>
  <si>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</si>
  <si>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</si>
  <si>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</si>
  <si>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</si>
  <si>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</si>
  <si>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</si>
  <si>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</si>
  <si>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</si>
  <si>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</si>
  <si>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</si>
  <si>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</si>
  <si>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</si>
  <si>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</si>
  <si>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</si>
  <si>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</si>
  <si>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</si>
  <si>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</si>
  <si>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</si>
  <si>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</si>
  <si>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</si>
  <si>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</si>
  <si>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</si>
  <si>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</si>
  <si>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</si>
  <si>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</si>
  <si>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</si>
  <si>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</si>
  <si>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</si>
  <si>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</si>
  <si>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</si>
  <si>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</si>
  <si>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</si>
  <si>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</si>
  <si>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</si>
  <si>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</si>
  <si>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</si>
  <si>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</si>
  <si>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</si>
  <si>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</si>
  <si>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</si>
  <si>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</si>
  <si>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</si>
  <si>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</si>
  <si>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</si>
  <si>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</si>
  <si>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</si>
  <si>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</si>
  <si>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</si>
  <si>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</si>
  <si>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</si>
  <si>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</si>
  <si>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</si>
  <si>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</si>
  <si>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</si>
  <si>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</si>
  <si>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</si>
  <si>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</si>
  <si>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</si>
  <si>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</si>
  <si>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</si>
  <si>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</si>
  <si>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</si>
  <si>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</si>
  <si>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</si>
  <si>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</si>
  <si>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</si>
  <si>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</si>
  <si>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</si>
  <si>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</si>
  <si>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</si>
  <si>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</si>
  <si>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</si>
  <si>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</si>
  <si>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</si>
  <si>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</si>
  <si>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</si>
  <si>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</si>
  <si>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</si>
  <si>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</si>
  <si>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</si>
  <si>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</si>
  <si>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</si>
  <si>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</si>
  <si>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</si>
  <si>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</si>
  <si>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</si>
  <si>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</si>
  <si>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</si>
  <si>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</si>
  <si>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</si>
  <si>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</si>
  <si>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</si>
  <si>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</si>
  <si>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</si>
  <si>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</si>
  <si>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</si>
  <si>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</si>
  <si>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</si>
  <si>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</si>
  <si>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</si>
  <si>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</si>
  <si>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</si>
  <si>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</si>
  <si>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</si>
  <si>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</si>
  <si>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</si>
  <si>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</si>
  <si>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</si>
  <si>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</si>
  <si>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</si>
  <si>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</si>
  <si>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</si>
  <si>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</si>
  <si>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</si>
  <si>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</si>
  <si>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</si>
  <si>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</si>
  <si>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</si>
  <si>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</si>
  <si>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</si>
  <si>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</si>
  <si>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</si>
  <si>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</si>
  <si>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</si>
  <si>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</si>
  <si>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</si>
  <si>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</si>
  <si>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</si>
  <si>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</si>
  <si>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</si>
  <si>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</si>
  <si>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</si>
  <si>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</si>
  <si>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</si>
  <si>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</si>
  <si>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</si>
  <si>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</si>
  <si>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</si>
  <si>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</si>
  <si>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</si>
  <si>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</si>
  <si>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</si>
  <si>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</si>
  <si>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</si>
  <si>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</si>
  <si>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</si>
  <si>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</si>
  <si>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</si>
  <si>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</si>
  <si>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</si>
  <si>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</si>
  <si>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</si>
  <si>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</si>
  <si>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</si>
  <si>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</si>
  <si>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</si>
  <si>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</si>
  <si>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</si>
  <si>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</si>
  <si>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</si>
  <si>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</si>
  <si>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</si>
  <si>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</si>
  <si>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</si>
  <si>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</si>
  <si>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</si>
  <si>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</si>
  <si>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</si>
  <si>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</si>
  <si>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</si>
  <si>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</si>
  <si>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</si>
  <si>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</si>
  <si>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</si>
  <si>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</si>
  <si>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</si>
  <si>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</si>
  <si>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</si>
  <si>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</si>
  <si>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</si>
  <si>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</si>
  <si>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</si>
  <si>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</si>
  <si>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</si>
  <si>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</si>
  <si>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</si>
  <si>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</si>
  <si>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</si>
  <si>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</si>
  <si>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</si>
  <si>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</si>
  <si>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</si>
  <si>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</si>
  <si>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</si>
  <si>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</si>
  <si>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</si>
  <si>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</si>
  <si>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</si>
  <si>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</si>
  <si>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</si>
  <si>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</si>
  <si>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</si>
  <si>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</si>
  <si>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</si>
  <si>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</si>
  <si>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</si>
  <si>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</si>
  <si>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</si>
  <si>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</si>
  <si>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</si>
  <si>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</si>
  <si>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</si>
  <si>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</si>
  <si>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</si>
  <si>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</si>
  <si>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</si>
  <si>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</si>
  <si>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</si>
  <si>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</si>
  <si>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</si>
  <si>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</si>
  <si>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</si>
  <si>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</si>
  <si>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</si>
  <si>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</si>
  <si>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</si>
  <si>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</si>
  <si>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</si>
  <si>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</si>
  <si>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</si>
  <si>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</si>
  <si>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</si>
  <si>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</si>
  <si>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</si>
  <si>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</si>
  <si>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</si>
  <si>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</si>
  <si>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</si>
  <si>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</si>
  <si>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</si>
  <si>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</si>
  <si>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</si>
  <si>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</si>
  <si>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</si>
  <si>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</si>
  <si>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</si>
  <si>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</si>
  <si>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</si>
  <si>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</si>
  <si>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</si>
  <si>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</si>
  <si>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</si>
  <si>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</si>
  <si>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</si>
  <si>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</si>
  <si>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</si>
  <si>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</si>
  <si>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</si>
  <si>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</si>
  <si>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</si>
  <si>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</si>
  <si>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</si>
  <si>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</si>
  <si>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</si>
  <si>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</si>
  <si>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</si>
  <si>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</si>
  <si>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</si>
  <si>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</si>
  <si>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</si>
  <si>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</si>
  <si>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</si>
  <si>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</si>
  <si>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</si>
  <si>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</si>
  <si>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</si>
  <si>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</si>
  <si>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</si>
  <si>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</si>
  <si>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</si>
  <si>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</si>
  <si>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</si>
  <si>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</si>
  <si>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</si>
  <si>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</si>
  <si>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</si>
  <si>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</si>
  <si>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</si>
  <si>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</si>
  <si>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</si>
  <si>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</si>
  <si>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</si>
  <si>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</si>
  <si>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</si>
  <si>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</si>
  <si>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</si>
  <si>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</si>
  <si>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</si>
  <si>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</si>
  <si>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</si>
  <si>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</si>
  <si>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</si>
  <si>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</si>
  <si>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</si>
  <si>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</si>
  <si>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</si>
  <si>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</si>
  <si>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</si>
  <si>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</si>
  <si>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</si>
  <si>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</si>
  <si>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</si>
  <si>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</si>
  <si>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</si>
  <si>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</si>
  <si>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</si>
  <si>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</si>
  <si>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</si>
  <si>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</si>
  <si>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</si>
  <si>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</si>
  <si>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</si>
  <si>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</si>
  <si>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</si>
  <si>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</si>
  <si>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</si>
  <si>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</si>
  <si>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</si>
  <si>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</si>
  <si>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</si>
  <si>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</si>
  <si>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</si>
  <si>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</si>
  <si>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</si>
  <si>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</si>
  <si>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</si>
  <si>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</si>
  <si>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</si>
  <si>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</si>
  <si>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</si>
  <si>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</si>
  <si>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</si>
  <si>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</si>
  <si>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</si>
  <si>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</si>
  <si>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</si>
  <si>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</si>
  <si>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</si>
  <si>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</si>
  <si>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</si>
  <si>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</si>
  <si>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</si>
  <si>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</si>
  <si>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</si>
  <si>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</si>
  <si>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</si>
  <si>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</si>
  <si>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</si>
  <si>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</si>
  <si>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</si>
  <si>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</si>
  <si>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</si>
  <si>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</si>
  <si>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</si>
  <si>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</si>
  <si>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</si>
  <si>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</si>
  <si>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</si>
  <si>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</si>
  <si>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</si>
  <si>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</si>
  <si>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</si>
  <si>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</si>
  <si>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</si>
  <si>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</si>
  <si>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</si>
  <si>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</si>
  <si>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</si>
  <si>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</si>
  <si>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</si>
  <si>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</si>
  <si>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</si>
  <si>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</si>
  <si>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</si>
  <si>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</si>
  <si>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</si>
  <si>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</si>
  <si>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</si>
  <si>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</si>
  <si>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</si>
  <si>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</si>
  <si>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</si>
  <si>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</si>
  <si>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</si>
  <si>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</si>
  <si>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</si>
  <si>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</si>
  <si>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</si>
  <si>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</si>
  <si>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</si>
  <si>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</si>
  <si>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</si>
  <si>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</si>
  <si>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</si>
  <si>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</si>
  <si>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</si>
  <si>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</si>
  <si>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</si>
  <si>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</si>
  <si>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</si>
  <si>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</si>
  <si>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</si>
  <si>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</si>
  <si>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</si>
  <si>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</si>
  <si>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</si>
  <si>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</si>
  <si>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</si>
  <si>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</si>
  <si>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</si>
  <si>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</si>
  <si>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</si>
  <si>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</si>
  <si>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</si>
  <si>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</si>
  <si>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</si>
  <si>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</si>
  <si>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</si>
  <si>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</si>
  <si>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</si>
  <si>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</si>
  <si>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</si>
  <si>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</si>
  <si>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</si>
  <si>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</si>
  <si>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</si>
  <si>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</si>
  <si>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</si>
  <si>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</si>
  <si>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</si>
  <si>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</si>
  <si>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</si>
  <si>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</si>
  <si>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</si>
  <si>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</si>
  <si>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</si>
  <si>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</si>
  <si>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</si>
  <si>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</si>
  <si>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</si>
  <si>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</si>
  <si>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</si>
  <si>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</si>
  <si>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</si>
  <si>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</si>
  <si>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</si>
  <si>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</si>
  <si>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</si>
  <si>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</si>
  <si>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</si>
  <si>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</si>
  <si>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</si>
  <si>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</si>
  <si>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</si>
  <si>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</si>
  <si>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</si>
  <si>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</si>
  <si>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</si>
  <si>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</si>
  <si>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</si>
  <si>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</si>
  <si>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</si>
  <si>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</si>
  <si>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</si>
  <si>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</si>
  <si>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</si>
  <si>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</si>
  <si>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</si>
  <si>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</si>
  <si>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</si>
  <si>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</si>
  <si>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</si>
  <si>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</si>
  <si>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</si>
  <si>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</si>
  <si>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</si>
  <si>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</si>
  <si>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</si>
  <si>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</si>
  <si>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</si>
  <si>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</si>
  <si>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</si>
  <si>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</si>
  <si>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</si>
  <si>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</si>
  <si>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</si>
  <si>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</si>
  <si>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</si>
  <si>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</si>
  <si>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</si>
  <si>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</si>
  <si>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</si>
  <si>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</si>
  <si>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</si>
  <si>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</si>
  <si>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</si>
  <si>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</si>
  <si>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</si>
  <si>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</si>
  <si>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</si>
  <si>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</si>
  <si>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</si>
  <si>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</si>
  <si>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</si>
  <si>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</si>
  <si>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</si>
  <si>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</si>
  <si>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</si>
  <si>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</si>
  <si>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</si>
  <si>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</si>
  <si>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</si>
  <si>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</si>
  <si>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</si>
  <si>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</si>
  <si>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</si>
  <si>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</si>
  <si>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</si>
  <si>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</si>
  <si>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</si>
  <si>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</si>
  <si>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</si>
  <si>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</si>
  <si>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</si>
  <si>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</si>
  <si>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</si>
  <si>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</si>
  <si>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</si>
  <si>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</si>
  <si>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</si>
  <si>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</si>
  <si>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</si>
  <si>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</si>
  <si>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</si>
  <si>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</si>
  <si>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</si>
  <si>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</si>
  <si>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</si>
  <si>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</si>
  <si>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</si>
  <si>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</si>
  <si>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</si>
  <si>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</si>
  <si>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</si>
  <si>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</si>
  <si>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</si>
  <si>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</si>
  <si>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</si>
  <si>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</si>
  <si>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</si>
  <si>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</si>
  <si>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</si>
  <si>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</si>
  <si>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</si>
  <si>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</si>
  <si>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</si>
  <si>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</si>
  <si>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</si>
  <si>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</si>
  <si>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</si>
  <si>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</si>
  <si>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</si>
  <si>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</si>
  <si>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</si>
  <si>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</si>
  <si>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</si>
  <si>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</si>
  <si>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</si>
  <si>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</si>
  <si>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</si>
  <si>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</si>
  <si>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</si>
  <si>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</si>
  <si>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</si>
  <si>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</si>
  <si>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</si>
  <si>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</si>
  <si>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</si>
  <si>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</si>
  <si>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</si>
  <si>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</si>
  <si>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</si>
  <si>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</si>
  <si>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</si>
  <si>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</si>
  <si>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</si>
  <si>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</si>
  <si>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</si>
  <si>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</si>
  <si>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</si>
  <si>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</si>
  <si>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</si>
  <si>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</si>
  <si>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</si>
  <si>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</si>
  <si>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</si>
  <si>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</si>
  <si>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</si>
  <si>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</si>
  <si>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</si>
  <si>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</si>
  <si>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</si>
  <si>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</si>
  <si>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</si>
  <si>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</si>
  <si>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</si>
  <si>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</si>
  <si>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</si>
  <si>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</si>
  <si>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</si>
  <si>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</si>
  <si>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</si>
  <si>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</si>
  <si>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</si>
  <si>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</si>
  <si>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</si>
  <si>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</si>
  <si>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</si>
  <si>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</si>
  <si>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</si>
  <si>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</si>
  <si>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</si>
  <si>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</si>
  <si>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</si>
  <si>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</si>
  <si>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</si>
  <si>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</si>
  <si>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</si>
  <si>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</si>
  <si>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</si>
  <si>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</si>
  <si>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</si>
  <si>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</si>
  <si>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</si>
  <si>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</si>
  <si>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</si>
  <si>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</si>
  <si>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</si>
  <si>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</si>
  <si>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</si>
  <si>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</si>
  <si>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</si>
  <si>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</si>
  <si>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</si>
  <si>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</si>
  <si>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</si>
  <si>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</si>
  <si>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</si>
  <si>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</si>
  <si>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</si>
  <si>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</si>
  <si>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</si>
  <si>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</si>
  <si>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</si>
  <si>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</si>
  <si>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</si>
  <si>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</si>
  <si>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</si>
  <si>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</si>
  <si>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</si>
  <si>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</si>
  <si>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</si>
  <si>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</si>
  <si>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</si>
  <si>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</si>
  <si>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</si>
  <si>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</si>
  <si>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</si>
  <si>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</si>
  <si>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</si>
  <si>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</si>
  <si>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</si>
  <si>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</si>
  <si>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</si>
  <si>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</si>
  <si>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</si>
  <si>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</si>
  <si>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</si>
  <si>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</si>
  <si>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</si>
  <si>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</si>
  <si>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</si>
  <si>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</si>
  <si>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</si>
  <si>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</si>
  <si>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</si>
  <si>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</si>
  <si>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</si>
  <si>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</si>
  <si>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</si>
  <si>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</si>
  <si>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</si>
  <si>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</si>
  <si>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</si>
  <si>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</si>
  <si>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</si>
  <si>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</si>
  <si>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</si>
  <si>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</si>
  <si>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</si>
  <si>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</si>
  <si>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</si>
  <si>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</si>
  <si>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</si>
  <si>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</si>
  <si>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</si>
  <si>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</si>
  <si>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</si>
  <si>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</si>
  <si>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</si>
  <si>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</si>
  <si>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</si>
  <si>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</si>
  <si>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</si>
  <si>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</si>
  <si>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</si>
  <si>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</si>
  <si>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</si>
  <si>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</si>
  <si>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</si>
  <si>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</si>
  <si>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</si>
  <si>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</si>
  <si>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</si>
  <si>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</si>
  <si>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</si>
  <si>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</si>
  <si>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</si>
  <si>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</si>
  <si>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</si>
  <si>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</si>
  <si>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</si>
  <si>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</si>
  <si>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</si>
  <si>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</si>
  <si>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</si>
  <si>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</si>
  <si>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</si>
  <si>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</si>
  <si>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</si>
  <si>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</si>
  <si>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</si>
  <si>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</si>
  <si>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</si>
  <si>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</si>
  <si>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</si>
  <si>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</si>
  <si>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</si>
  <si>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</si>
  <si>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</si>
  <si>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</si>
  <si>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</si>
  <si>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</si>
  <si>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</si>
  <si>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</si>
  <si>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</si>
  <si>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</si>
  <si>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</si>
  <si>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</si>
  <si>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</si>
  <si>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</si>
  <si>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</si>
  <si>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</si>
  <si>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</si>
  <si>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</si>
  <si>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</si>
  <si>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</si>
  <si>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</si>
  <si>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</si>
  <si>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</si>
  <si>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</si>
  <si>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</si>
  <si>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</si>
  <si>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</si>
  <si>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</si>
  <si>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</si>
  <si>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</si>
  <si>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</si>
  <si>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</si>
  <si>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</si>
  <si>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</si>
  <si>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</si>
  <si>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</si>
  <si>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</si>
  <si>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</si>
  <si>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</si>
  <si>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</si>
  <si>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</si>
  <si>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</si>
  <si>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</si>
  <si>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</si>
  <si>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</si>
  <si>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</si>
  <si>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</si>
  <si>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</si>
  <si>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</si>
  <si>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</si>
  <si>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</si>
  <si>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</si>
  <si>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</si>
  <si>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</si>
  <si>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</si>
  <si>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</si>
  <si>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</si>
  <si>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</si>
  <si>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</si>
  <si>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</si>
  <si>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</si>
  <si>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</si>
  <si>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</si>
  <si>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</si>
  <si>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</si>
  <si>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</si>
  <si>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</si>
  <si>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</si>
  <si>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</si>
  <si>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</si>
  <si>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</si>
  <si>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</si>
  <si>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</si>
  <si>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</si>
  <si>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</si>
  <si>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</si>
  <si>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</si>
  <si>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</si>
  <si>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</si>
  <si>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</si>
  <si>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</si>
  <si>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</si>
  <si>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</si>
  <si>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</si>
  <si>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</si>
  <si>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</si>
  <si>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</si>
  <si>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</si>
  <si>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</si>
  <si>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</si>
  <si>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</si>
  <si>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</si>
  <si>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</si>
  <si>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</si>
  <si>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</si>
  <si>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</si>
  <si>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</si>
  <si>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</si>
  <si>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</si>
  <si>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</si>
  <si>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</si>
  <si>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</si>
  <si>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</si>
  <si>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</si>
  <si>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</si>
  <si>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</si>
  <si>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</si>
  <si>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</si>
  <si>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</si>
  <si>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</si>
  <si>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</si>
  <si>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</si>
  <si>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</si>
  <si>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</si>
  <si>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</si>
  <si>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</si>
  <si>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</si>
  <si>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</si>
  <si>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</si>
  <si>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</si>
  <si>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</si>
  <si>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</si>
  <si>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</si>
  <si>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</si>
  <si>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</si>
  <si>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</si>
  <si>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</si>
  <si>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</si>
  <si>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</si>
  <si>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</si>
  <si>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</si>
  <si>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</si>
  <si>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</si>
  <si>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</si>
  <si>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</si>
  <si>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</si>
  <si>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</si>
  <si>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</si>
  <si>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</si>
  <si>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</si>
  <si>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</si>
  <si>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</si>
  <si>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</si>
  <si>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</si>
  <si>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</si>
  <si>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</si>
  <si>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</si>
  <si>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</si>
  <si>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</si>
  <si>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</si>
  <si>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</si>
  <si>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</si>
  <si>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</si>
  <si>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</si>
  <si>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</si>
  <si>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</si>
  <si>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</si>
  <si>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</si>
  <si>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</si>
  <si>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</si>
  <si>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</si>
  <si>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</si>
  <si>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</si>
  <si>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</si>
  <si>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</si>
  <si>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</si>
  <si>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</si>
  <si>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</si>
  <si>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</si>
  <si>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</si>
  <si>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</si>
  <si>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</si>
  <si>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</si>
  <si>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</si>
  <si>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</si>
  <si>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</si>
  <si>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</si>
  <si>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</si>
  <si>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</si>
  <si>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</si>
  <si>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</si>
  <si>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</si>
  <si>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</si>
  <si>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</si>
  <si>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</si>
  <si>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</si>
  <si>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</si>
  <si>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</si>
  <si>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</si>
  <si>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</si>
  <si>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</si>
  <si>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</si>
  <si>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</si>
  <si>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</si>
  <si>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</si>
  <si>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</si>
  <si>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</si>
  <si>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</si>
  <si>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</si>
  <si>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</si>
  <si>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</si>
  <si>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</si>
  <si>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</si>
  <si>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</si>
  <si>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</si>
  <si>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</si>
  <si>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</si>
  <si>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</si>
  <si>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</si>
  <si>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</si>
  <si>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</si>
  <si>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</si>
  <si>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</si>
  <si>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</si>
  <si>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</si>
  <si>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</si>
  <si>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</si>
  <si>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</si>
  <si>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</si>
  <si>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</si>
  <si>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</si>
  <si>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</si>
  <si>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</si>
  <si>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</si>
  <si>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</si>
  <si>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</si>
  <si>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</si>
  <si>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</si>
  <si>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</si>
  <si>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</si>
  <si>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</si>
  <si>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</si>
  <si>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</si>
  <si>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</si>
  <si>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</si>
  <si>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</si>
  <si>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</si>
  <si>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</si>
  <si>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</si>
  <si>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</si>
  <si>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</si>
  <si>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</si>
  <si>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</si>
  <si>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</si>
  <si>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</si>
  <si>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</si>
  <si>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</si>
  <si>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</si>
  <si>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</si>
  <si>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</si>
  <si>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</si>
  <si>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</si>
  <si>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</si>
  <si>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</si>
  <si>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</si>
  <si>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</si>
  <si>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</si>
  <si>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</si>
  <si>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</si>
  <si>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</si>
  <si>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</si>
  <si>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</si>
  <si>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</si>
  <si>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</si>
  <si>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</si>
  <si>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</si>
  <si>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</si>
  <si>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</si>
  <si>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</si>
  <si>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</si>
  <si>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</si>
  <si>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</si>
  <si>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</si>
  <si>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</si>
  <si>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</si>
  <si>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</si>
  <si>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</si>
  <si>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</si>
  <si>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</si>
  <si>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</si>
  <si>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</si>
  <si>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</si>
  <si>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</si>
  <si>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</si>
  <si>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</si>
  <si>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</si>
  <si>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</si>
  <si>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</si>
  <si>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</si>
  <si>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</si>
  <si>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</si>
  <si>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</si>
  <si>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</si>
  <si>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</si>
  <si>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</si>
  <si>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</si>
  <si>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</si>
  <si>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</si>
  <si>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</si>
  <si>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</si>
  <si>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</si>
  <si>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</si>
  <si>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</si>
  <si>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</si>
  <si>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</si>
  <si>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</si>
  <si>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</si>
  <si>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</si>
  <si>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</si>
  <si>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</si>
  <si>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</si>
  <si>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</si>
  <si>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</si>
  <si>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</si>
  <si>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</si>
  <si>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</si>
  <si>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</si>
  <si>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</si>
  <si>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</si>
  <si>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</si>
  <si>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</si>
  <si>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</si>
  <si>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</si>
  <si>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</si>
  <si>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</si>
  <si>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</si>
  <si>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</si>
  <si>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</si>
  <si>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</si>
  <si>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</si>
  <si>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</si>
  <si>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</si>
  <si>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</si>
  <si>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</si>
  <si>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</si>
  <si>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</si>
  <si>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</si>
  <si>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</si>
  <si>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</si>
  <si>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</si>
  <si>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</si>
  <si>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</si>
  <si>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</si>
  <si>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</si>
  <si>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</si>
  <si>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</si>
  <si>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</si>
  <si>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</si>
  <si>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</si>
  <si>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</si>
  <si>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</si>
  <si>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</si>
  <si>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</si>
  <si>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</si>
  <si>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</si>
  <si>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</si>
  <si>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</si>
  <si>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</si>
  <si>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</si>
  <si>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</si>
  <si>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</si>
  <si>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</si>
  <si>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</si>
  <si>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</si>
  <si>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</si>
  <si>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</si>
  <si>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</si>
  <si>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</si>
  <si>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</si>
  <si>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</si>
  <si>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</si>
  <si>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</si>
  <si>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</si>
  <si>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</si>
  <si>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</si>
  <si>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</si>
  <si>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</si>
  <si>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</si>
  <si>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</si>
  <si>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</si>
  <si>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</si>
  <si>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</si>
  <si>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</si>
  <si>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</si>
  <si>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</si>
  <si>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</si>
  <si>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</si>
  <si>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</si>
  <si>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</si>
  <si>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</si>
  <si>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</si>
  <si>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</si>
  <si>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</si>
  <si>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</si>
  <si>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</si>
  <si>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</si>
  <si>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</si>
  <si>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</si>
  <si>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</si>
  <si>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</si>
  <si>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</si>
  <si>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</si>
  <si>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</si>
  <si>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</si>
  <si>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</si>
  <si>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</si>
  <si>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</si>
  <si>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</si>
  <si>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</si>
  <si>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</si>
  <si>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</si>
  <si>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</si>
  <si>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</si>
  <si>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</si>
  <si>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</si>
  <si>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</si>
  <si>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</si>
  <si>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</si>
  <si>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</si>
  <si>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</si>
  <si>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</si>
  <si>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</si>
  <si>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</si>
  <si>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</si>
  <si>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</si>
  <si>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</si>
  <si>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</si>
  <si>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</si>
  <si>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</si>
  <si>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</si>
  <si>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</si>
  <si>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</si>
  <si>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</si>
  <si>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</si>
  <si>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</si>
  <si>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</si>
  <si>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</si>
  <si>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</si>
  <si>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</si>
  <si>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</si>
  <si>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</si>
  <si>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</si>
  <si>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</si>
  <si>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</si>
  <si>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</si>
  <si>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</si>
  <si>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</si>
  <si>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</si>
  <si>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</si>
  <si>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</si>
  <si>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</si>
  <si>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</si>
  <si>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</si>
  <si>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</si>
  <si>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</si>
  <si>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</si>
  <si>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</si>
  <si>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</si>
  <si>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</si>
  <si>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</si>
  <si>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</si>
  <si>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</si>
  <si>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</si>
  <si>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</si>
  <si>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</si>
  <si>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</si>
  <si>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</si>
  <si>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</si>
  <si>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</si>
  <si>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</si>
  <si>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</si>
  <si>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</si>
  <si>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</si>
  <si>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</si>
  <si>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</si>
  <si>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</si>
  <si>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</si>
  <si>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</si>
  <si>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</si>
  <si>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</si>
  <si>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</si>
  <si>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</si>
  <si>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</si>
  <si>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</si>
  <si>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</si>
  <si>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</si>
  <si>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</si>
  <si>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</si>
  <si>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</si>
  <si>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</si>
  <si>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</si>
  <si>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</si>
  <si>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</si>
  <si>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</si>
  <si>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</si>
  <si>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</si>
  <si>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</si>
  <si>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</si>
  <si>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</si>
  <si>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</si>
  <si>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</si>
  <si>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</si>
  <si>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</si>
  <si>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</si>
  <si>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</si>
  <si>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</si>
  <si>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</si>
  <si>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</si>
  <si>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</si>
  <si>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</si>
  <si>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</si>
  <si>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</si>
  <si>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</si>
  <si>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</si>
  <si>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</si>
  <si>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</si>
  <si>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</si>
  <si>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</si>
  <si>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</si>
  <si>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</si>
  <si>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</si>
  <si>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</si>
  <si>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</si>
  <si>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</si>
  <si>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</si>
  <si>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</si>
  <si>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</si>
  <si>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</si>
  <si>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</si>
  <si>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</si>
  <si>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</si>
  <si>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</si>
  <si>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</si>
  <si>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</si>
  <si>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</si>
  <si>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</si>
  <si>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</si>
  <si>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</si>
  <si>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</si>
  <si>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</si>
  <si>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</si>
  <si>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</si>
  <si>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</si>
  <si>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</si>
  <si>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</si>
  <si>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</si>
  <si>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</si>
  <si>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</si>
  <si>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</si>
  <si>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</si>
  <si>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</si>
  <si>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</si>
  <si>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</si>
  <si>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</si>
  <si>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</si>
  <si>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</si>
  <si>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</si>
  <si>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</si>
  <si>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</si>
  <si>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</si>
  <si>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</si>
  <si>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</si>
  <si>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</si>
  <si>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</si>
  <si>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</si>
  <si>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</si>
  <si>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</si>
  <si>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</si>
  <si>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</si>
  <si>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</si>
  <si>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</si>
  <si>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</si>
  <si>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</si>
  <si>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</si>
  <si>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</si>
  <si>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</si>
  <si>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</si>
  <si>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</si>
  <si>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</si>
  <si>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</si>
  <si>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</si>
  <si>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</si>
  <si>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</si>
  <si>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</si>
  <si>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</si>
  <si>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</si>
  <si>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</si>
  <si>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</si>
  <si>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</si>
  <si>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</si>
  <si>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</si>
  <si>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</si>
  <si>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</si>
  <si>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</si>
  <si>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</si>
  <si>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</si>
  <si>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</si>
  <si>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</si>
  <si>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</si>
  <si>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</si>
  <si>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</si>
  <si>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</si>
  <si>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</si>
  <si>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</si>
  <si>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</si>
  <si>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</si>
  <si>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</si>
  <si>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</si>
  <si>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</si>
  <si>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</si>
  <si>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</si>
  <si>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</si>
  <si>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</si>
  <si>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</si>
  <si>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</si>
  <si>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</si>
  <si>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</si>
  <si>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</si>
  <si>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</si>
  <si>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</si>
  <si>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</si>
  <si>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</si>
  <si>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</si>
  <si>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</si>
  <si>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</si>
  <si>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</si>
  <si>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</si>
  <si>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</si>
  <si>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</si>
  <si>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</si>
  <si>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</si>
  <si>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</si>
  <si>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</si>
  <si>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</si>
  <si>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</si>
  <si>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</si>
  <si>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</si>
  <si>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</si>
  <si>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</si>
  <si>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</si>
  <si>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</si>
  <si>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</si>
  <si>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</si>
  <si>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</si>
  <si>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</si>
  <si>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</si>
  <si>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</si>
  <si>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</si>
  <si>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</si>
  <si>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</si>
  <si>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</si>
  <si>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</si>
  <si>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</si>
  <si>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</si>
  <si>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</si>
  <si>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</si>
  <si>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</si>
  <si>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</si>
  <si>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</si>
  <si>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</si>
  <si>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</si>
  <si>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</si>
  <si>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</si>
  <si>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</si>
  <si>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</si>
  <si>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</si>
  <si>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</si>
  <si>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</si>
  <si>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</si>
  <si>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</si>
  <si>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</si>
  <si>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</si>
  <si>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</si>
  <si>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</si>
  <si>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</si>
  <si>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</si>
  <si>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</si>
  <si>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</si>
  <si>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</si>
  <si>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</si>
  <si>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</si>
  <si>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</si>
  <si>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</si>
  <si>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</si>
  <si>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</si>
  <si>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</si>
  <si>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</si>
  <si>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</si>
  <si>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</si>
  <si>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</si>
  <si>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</si>
  <si>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</si>
  <si>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</si>
  <si>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</si>
  <si>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</si>
  <si>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</si>
  <si>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</si>
  <si>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</si>
  <si>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</si>
  <si>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</si>
  <si>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</si>
  <si>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</si>
  <si>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</si>
  <si>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</si>
  <si>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</si>
  <si>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</si>
  <si>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</si>
  <si>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</si>
  <si>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</si>
  <si>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</si>
  <si>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</si>
  <si>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</si>
  <si>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</si>
  <si>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</si>
  <si>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</si>
  <si>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</si>
  <si>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</si>
  <si>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</si>
  <si>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</si>
  <si>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</si>
  <si>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</si>
  <si>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</si>
  <si>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</si>
  <si>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</si>
  <si>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</si>
  <si>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</si>
  <si>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</si>
  <si>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</si>
  <si>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</si>
  <si>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</si>
  <si>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</si>
  <si>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</si>
  <si>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</si>
  <si>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</si>
  <si>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</si>
  <si>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</si>
  <si>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</si>
  <si>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</si>
  <si>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</si>
  <si>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</si>
  <si>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</si>
  <si>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</si>
  <si>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</si>
  <si>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</si>
  <si>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</si>
  <si>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</si>
  <si>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</si>
  <si>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</si>
  <si>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</si>
  <si>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</si>
  <si>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</si>
  <si>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</si>
  <si>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</si>
  <si>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</si>
  <si>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</si>
  <si>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</si>
  <si>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</si>
  <si>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</si>
  <si>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</si>
  <si>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</si>
  <si>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</si>
  <si>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</si>
  <si>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</si>
  <si>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</si>
  <si>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</si>
  <si>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</si>
  <si>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</si>
  <si>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</si>
  <si>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</si>
  <si>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</si>
  <si>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</si>
  <si>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</si>
  <si>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</si>
  <si>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</si>
  <si>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</si>
  <si>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</si>
  <si>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</si>
  <si>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</si>
  <si>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</si>
  <si>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</si>
  <si>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</si>
  <si>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</si>
  <si>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</si>
  <si>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</si>
  <si>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</si>
  <si>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</si>
  <si>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</si>
  <si>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</si>
  <si>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</si>
  <si>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</si>
  <si>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</si>
  <si>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</si>
  <si>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</si>
  <si>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</si>
  <si>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</si>
  <si>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</si>
  <si>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</si>
  <si>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</si>
  <si>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</si>
  <si>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</si>
  <si>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</si>
  <si>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</si>
  <si>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</si>
  <si>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</si>
  <si>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</si>
  <si>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</si>
  <si>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</si>
  <si>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</si>
  <si>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</si>
  <si>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</si>
  <si>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</si>
  <si>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</si>
  <si>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</si>
  <si>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</si>
  <si>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</si>
  <si>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</si>
  <si>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</si>
  <si>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</si>
  <si>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</si>
  <si>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</si>
  <si>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</si>
  <si>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</si>
  <si>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</si>
  <si>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</si>
  <si>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</si>
  <si>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</si>
  <si>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</si>
  <si>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</si>
  <si>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</si>
  <si>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</si>
  <si>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</si>
  <si>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</si>
  <si>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</si>
  <si>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</si>
  <si>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</si>
  <si>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</si>
  <si>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</si>
  <si>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</si>
  <si>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</si>
  <si>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</si>
  <si>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</si>
  <si>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</si>
  <si>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</si>
  <si>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</si>
  <si>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</si>
  <si>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</si>
  <si>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</si>
  <si>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</si>
  <si>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</si>
  <si>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</si>
  <si>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</si>
  <si>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</si>
  <si>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</si>
  <si>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</si>
  <si>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</si>
  <si>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</si>
  <si>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</si>
  <si>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</si>
  <si>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</si>
  <si>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</si>
  <si>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</si>
  <si>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</si>
  <si>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</si>
  <si>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</si>
  <si>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</si>
  <si>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</si>
  <si>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</si>
  <si>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</si>
  <si>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</si>
  <si>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</si>
  <si>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</si>
  <si>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</si>
  <si>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</si>
  <si>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</si>
  <si>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</si>
  <si>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</si>
  <si>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</si>
  <si>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</si>
  <si>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</si>
  <si>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</si>
  <si>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</si>
  <si>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</si>
  <si>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</si>
  <si>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</si>
  <si>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</si>
  <si>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</si>
  <si>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</si>
  <si>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</si>
  <si>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</si>
  <si>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</si>
  <si>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</si>
  <si>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</si>
  <si>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</si>
  <si>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</si>
  <si>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</si>
  <si>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</si>
  <si>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</si>
  <si>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</si>
  <si>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</si>
  <si>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</si>
  <si>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</si>
  <si>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</si>
  <si>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</si>
  <si>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</si>
  <si>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</si>
  <si>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</si>
  <si>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</si>
  <si>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</si>
  <si>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</si>
  <si>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</si>
  <si>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</si>
  <si>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</si>
  <si>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</si>
  <si>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</si>
  <si>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</si>
  <si>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</si>
  <si>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</si>
  <si>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</si>
  <si>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</si>
  <si>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</si>
  <si>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</si>
  <si>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</si>
  <si>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</si>
  <si>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</si>
  <si>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</si>
  <si>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</si>
  <si>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</si>
  <si>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</si>
  <si>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</si>
  <si>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</si>
  <si>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</si>
  <si>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</si>
  <si>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</si>
  <si>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</si>
  <si>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</si>
  <si>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</si>
  <si>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</si>
  <si>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</si>
  <si>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</si>
  <si>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</si>
  <si>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</si>
  <si>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</si>
  <si>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</si>
  <si>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</si>
  <si>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</si>
  <si>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</si>
  <si>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</si>
  <si>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</si>
  <si>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</si>
  <si>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</si>
  <si>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</si>
  <si>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</si>
  <si>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</si>
  <si>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</si>
  <si>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</si>
  <si>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</si>
  <si>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</si>
  <si>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</si>
  <si>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</si>
  <si>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</si>
  <si>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</si>
  <si>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</si>
  <si>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</si>
  <si>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</si>
  <si>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</si>
  <si>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</si>
  <si>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</si>
  <si>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</si>
  <si>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</si>
  <si>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</si>
  <si>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</si>
  <si>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</si>
  <si>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</si>
  <si>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</si>
  <si>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</si>
  <si>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</si>
  <si>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</si>
  <si>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</si>
  <si>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</si>
  <si>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</si>
  <si>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</si>
  <si>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</si>
  <si>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</si>
  <si>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</si>
  <si>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</si>
  <si>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</si>
  <si>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</si>
  <si>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</si>
  <si>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</si>
  <si>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</si>
  <si>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</si>
  <si>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</si>
  <si>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</si>
  <si>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</si>
  <si>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</si>
  <si>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</si>
  <si>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</si>
  <si>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</si>
  <si>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</si>
  <si>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</si>
  <si>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</si>
  <si>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</si>
  <si>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</si>
  <si>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</si>
  <si>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</si>
  <si>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</si>
  <si>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</si>
  <si>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</si>
  <si>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</si>
  <si>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</si>
  <si>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</si>
  <si>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</si>
  <si>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</si>
  <si>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</si>
  <si>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</si>
  <si>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</si>
  <si>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</si>
  <si>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</si>
  <si>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</si>
  <si>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</si>
  <si>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</si>
  <si>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</si>
  <si>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</si>
  <si>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</si>
  <si>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</si>
  <si>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</si>
  <si>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</si>
  <si>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</si>
  <si>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</si>
  <si>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</si>
  <si>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</si>
  <si>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</si>
  <si>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</si>
  <si>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</si>
  <si>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</si>
  <si>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</si>
  <si>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</si>
  <si>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</si>
  <si>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</si>
  <si>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</si>
  <si>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</si>
  <si>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</si>
  <si>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</si>
  <si>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</si>
  <si>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</si>
  <si>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</si>
  <si>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</si>
  <si>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</si>
  <si>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</si>
  <si>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</si>
  <si>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</si>
  <si>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</si>
  <si>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</si>
  <si>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</si>
  <si>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</si>
  <si>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</si>
  <si>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</si>
  <si>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</si>
  <si>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</si>
  <si>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</si>
  <si>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</si>
  <si>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</si>
  <si>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</si>
  <si>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</si>
  <si>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</si>
  <si>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</si>
  <si>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</si>
  <si>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</si>
  <si>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</si>
  <si>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</si>
  <si>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</si>
  <si>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</si>
  <si>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</si>
  <si>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</si>
  <si>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</si>
  <si>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</si>
  <si>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</si>
  <si>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</si>
  <si>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</si>
  <si>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</si>
  <si>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</si>
  <si>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</si>
  <si>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</si>
  <si>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</si>
  <si>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</si>
  <si>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</si>
  <si>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</si>
  <si>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</si>
  <si>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</si>
  <si>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</si>
  <si>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</si>
  <si>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</si>
  <si>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</si>
  <si>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</si>
  <si>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</si>
  <si>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</si>
  <si>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</si>
  <si>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</si>
  <si>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</si>
  <si>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</si>
  <si>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</si>
  <si>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</si>
  <si>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</si>
  <si>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</si>
  <si>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</si>
  <si>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</si>
  <si>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</si>
  <si>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</si>
  <si>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</si>
  <si>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</si>
  <si>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</si>
  <si>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</si>
  <si>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</si>
  <si>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</si>
  <si>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</si>
  <si>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</si>
  <si>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</si>
  <si>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</si>
  <si>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</si>
  <si>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</si>
  <si>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</si>
  <si>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</si>
  <si>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</si>
  <si>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</si>
  <si>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</si>
  <si>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</si>
  <si>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</si>
  <si>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</si>
  <si>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</si>
  <si>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</si>
  <si>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</si>
  <si>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</si>
  <si>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</si>
  <si>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</si>
  <si>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</si>
  <si>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</si>
  <si>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</si>
  <si>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</si>
  <si>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</si>
  <si>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</si>
  <si>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</si>
  <si>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</si>
  <si>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</si>
  <si>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</si>
  <si>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</si>
  <si>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</si>
  <si>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</si>
  <si>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</si>
  <si>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</si>
  <si>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</si>
  <si>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</si>
  <si>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</si>
  <si>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</si>
  <si>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</si>
  <si>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</si>
  <si>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</si>
  <si>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</si>
  <si>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</si>
  <si>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</si>
  <si>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</si>
  <si>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</si>
  <si>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</si>
  <si>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</si>
  <si>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</si>
  <si>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</si>
  <si>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</si>
  <si>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</si>
  <si>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</si>
  <si>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</si>
  <si>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</si>
  <si>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</si>
  <si>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</si>
  <si>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</si>
  <si>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</si>
  <si>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</si>
  <si>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</si>
  <si>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</si>
  <si>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</si>
  <si>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</si>
  <si>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</si>
  <si>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</si>
  <si>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</si>
  <si>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</si>
  <si>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</si>
  <si>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</si>
  <si>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</si>
  <si>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</si>
  <si>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</si>
  <si>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</si>
  <si>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</si>
  <si>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</si>
  <si>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</si>
  <si>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</si>
  <si>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</si>
  <si>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</si>
  <si>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</si>
  <si>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</si>
  <si>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</si>
  <si>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</si>
  <si>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</si>
  <si>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</si>
  <si>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</si>
  <si>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</si>
  <si>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</si>
  <si>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</si>
  <si>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</si>
  <si>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</si>
  <si>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</si>
  <si>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</si>
  <si>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</si>
  <si>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</si>
  <si>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</si>
  <si>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</si>
  <si>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</si>
  <si>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</si>
  <si>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</si>
  <si>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</si>
  <si>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</si>
  <si>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</si>
  <si>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</si>
  <si>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</si>
  <si>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</si>
  <si>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</si>
  <si>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</si>
  <si>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</si>
  <si>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</si>
  <si>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</si>
  <si>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</si>
  <si>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</si>
  <si>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</si>
  <si>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</si>
  <si>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</si>
  <si>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</si>
  <si>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</si>
  <si>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</si>
  <si>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</si>
  <si>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</si>
  <si>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</si>
  <si>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</si>
  <si>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</si>
  <si>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</si>
  <si>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</si>
  <si>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</si>
  <si>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</si>
  <si>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</si>
  <si>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</si>
  <si>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</si>
  <si>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</si>
  <si>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</si>
  <si>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</si>
  <si>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</si>
  <si>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</si>
  <si>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</si>
  <si>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</si>
  <si>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</si>
  <si>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</si>
  <si>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</si>
  <si>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</si>
  <si>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</si>
  <si>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</si>
  <si>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</si>
  <si>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</si>
  <si>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</si>
  <si>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</si>
  <si>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</si>
  <si>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</si>
  <si>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</si>
  <si>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</si>
  <si>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</si>
  <si>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</si>
  <si>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</si>
  <si>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</si>
  <si>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</si>
  <si>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</si>
  <si>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</si>
  <si>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</si>
  <si>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</si>
  <si>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</si>
  <si>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</si>
  <si>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</si>
  <si>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</si>
  <si>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</si>
  <si>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</si>
  <si>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</si>
  <si>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</si>
  <si>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</si>
  <si>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</si>
  <si>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</si>
  <si>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</si>
  <si>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</si>
  <si>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</si>
  <si>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</si>
  <si>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</si>
  <si>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</si>
  <si>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</si>
  <si>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</si>
  <si>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</si>
  <si>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</si>
  <si>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</si>
  <si>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</si>
  <si>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</si>
  <si>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</si>
  <si>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</si>
  <si>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</si>
  <si>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</si>
  <si>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</si>
  <si>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</si>
  <si>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</si>
  <si>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</si>
  <si>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</si>
  <si>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</si>
  <si>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</si>
  <si>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</si>
  <si>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</si>
  <si>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</si>
  <si>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</si>
  <si>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</si>
  <si>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</si>
  <si>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</si>
  <si>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</si>
  <si>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</si>
  <si>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</si>
  <si>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</si>
  <si>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</si>
  <si>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</si>
  <si>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</si>
  <si>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</si>
  <si>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</si>
  <si>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</si>
  <si>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</si>
  <si>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</si>
  <si>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</si>
  <si>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</si>
  <si>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</si>
  <si>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</si>
  <si>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</si>
  <si>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</si>
  <si>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</si>
  <si>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</si>
  <si>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</si>
  <si>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</si>
  <si>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</si>
  <si>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</si>
  <si>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</si>
  <si>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</si>
  <si>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</si>
  <si>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</si>
  <si>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</si>
  <si>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</si>
  <si>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</si>
  <si>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</si>
  <si>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</si>
  <si>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</si>
  <si>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</si>
  <si>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</si>
  <si>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</si>
  <si>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</si>
  <si>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</si>
  <si>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</si>
  <si>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</si>
  <si>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</si>
  <si>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</si>
  <si>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</si>
  <si>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</si>
  <si>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</si>
  <si>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</si>
  <si>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</si>
  <si>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</si>
  <si>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</si>
  <si>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</si>
  <si>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</si>
  <si>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</si>
  <si>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</si>
  <si>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</si>
  <si>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</si>
  <si>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</si>
  <si>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</si>
  <si>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</si>
  <si>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</si>
  <si>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</si>
  <si>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</si>
  <si>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</si>
  <si>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</si>
  <si>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</si>
  <si>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</si>
  <si>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</si>
  <si>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</si>
  <si>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</si>
  <si>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</si>
  <si>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</si>
  <si>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</si>
  <si>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</si>
  <si>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</si>
  <si>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</si>
  <si>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</si>
  <si>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</si>
  <si>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</si>
  <si>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</si>
  <si>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</si>
  <si>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</si>
  <si>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</si>
  <si>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</si>
  <si>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</si>
  <si>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</si>
  <si>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</si>
  <si>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</si>
  <si>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</si>
  <si>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</si>
  <si>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</si>
  <si>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</si>
  <si>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</si>
  <si>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</si>
  <si>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</si>
  <si>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</si>
  <si>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</si>
  <si>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</si>
  <si>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</si>
  <si>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</si>
  <si>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</si>
  <si>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</si>
  <si>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</si>
  <si>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</si>
  <si>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</si>
  <si>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</si>
  <si>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</si>
  <si>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</si>
  <si>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</si>
  <si>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</si>
  <si>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</si>
  <si>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</si>
  <si>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</si>
  <si>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</si>
  <si>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</si>
  <si>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</si>
  <si>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</si>
  <si>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</si>
  <si>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</si>
  <si>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</si>
  <si>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</si>
  <si>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</si>
  <si>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</si>
  <si>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</si>
  <si>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</si>
  <si>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</si>
  <si>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</si>
  <si>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</si>
  <si>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</si>
  <si>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</si>
  <si>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</si>
  <si>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</si>
  <si>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</si>
  <si>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</si>
  <si>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</si>
  <si>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</si>
  <si>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</si>
  <si>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</si>
  <si>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</si>
  <si>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</si>
  <si>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</si>
  <si>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</si>
  <si>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</si>
  <si>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</si>
  <si>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</si>
  <si>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</si>
  <si>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</si>
  <si>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</si>
  <si>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</si>
  <si>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</si>
  <si>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</si>
  <si>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</si>
  <si>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</si>
  <si>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</si>
  <si>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</si>
  <si>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</si>
  <si>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</si>
  <si>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</si>
  <si>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</si>
  <si>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</si>
  <si>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</si>
  <si>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</si>
  <si>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</si>
  <si>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</si>
  <si>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</si>
  <si>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</si>
  <si>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</si>
  <si>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</si>
  <si>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</si>
  <si>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</si>
  <si>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</si>
  <si>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</si>
  <si>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</si>
  <si>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</si>
  <si>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</si>
  <si>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</si>
  <si>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</si>
  <si>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</si>
  <si>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</si>
  <si>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</si>
  <si>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</si>
  <si>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</si>
  <si>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</si>
  <si>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</si>
  <si>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</si>
  <si>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</si>
  <si>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</si>
  <si>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</si>
  <si>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</si>
  <si>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</si>
  <si>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</si>
  <si>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</si>
  <si>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</si>
  <si>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</si>
  <si>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</si>
  <si>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</si>
  <si>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</si>
  <si>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</si>
  <si>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</si>
  <si>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</si>
  <si>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</si>
  <si>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</si>
  <si>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</si>
  <si>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</si>
  <si>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</si>
  <si>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</si>
  <si>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</si>
  <si>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</si>
  <si>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</si>
  <si>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</si>
  <si>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</si>
  <si>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</si>
  <si>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</si>
  <si>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</si>
  <si>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</si>
  <si>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</si>
  <si>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</si>
  <si>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</si>
  <si>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</si>
  <si>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</si>
  <si>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</si>
  <si>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</si>
  <si>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</si>
  <si>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</si>
  <si>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</si>
  <si>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</si>
  <si>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</si>
  <si>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</si>
  <si>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</si>
  <si>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</si>
  <si>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</si>
  <si>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</si>
  <si>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</si>
  <si>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</si>
  <si>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</si>
  <si>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</si>
  <si>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</si>
  <si>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</si>
  <si>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</si>
  <si>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</si>
  <si>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</si>
  <si>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</si>
  <si>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</si>
  <si>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</si>
  <si>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</si>
  <si>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</si>
  <si>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</si>
  <si>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</si>
  <si>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</si>
  <si>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</si>
  <si>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</si>
  <si>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</si>
  <si>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</si>
  <si>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</si>
  <si>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</si>
  <si>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</si>
  <si>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</si>
  <si>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</si>
  <si>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</si>
  <si>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</si>
  <si>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</si>
  <si>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</si>
  <si>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</si>
  <si>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</si>
  <si>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</si>
  <si>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</si>
  <si>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</si>
  <si>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</si>
  <si>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</si>
  <si>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</si>
  <si>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</si>
  <si>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</si>
  <si>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</si>
  <si>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</si>
  <si>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</si>
  <si>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</si>
  <si>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</si>
  <si>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</si>
  <si>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</si>
  <si>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</si>
  <si>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</si>
  <si>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</si>
  <si>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</si>
  <si>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</si>
  <si>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</si>
  <si>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</si>
  <si>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</si>
  <si>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</si>
  <si>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</si>
  <si>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</si>
  <si>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</si>
  <si>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</si>
  <si>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</si>
  <si>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</si>
  <si>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</si>
  <si>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</si>
  <si>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</si>
  <si>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</si>
  <si>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</si>
  <si>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</si>
  <si>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</si>
  <si>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</si>
  <si>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</si>
  <si>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</si>
  <si>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</si>
  <si>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</si>
  <si>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</si>
  <si>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</si>
  <si>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</si>
  <si>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</si>
  <si>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</si>
  <si>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</si>
  <si>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</si>
  <si>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</si>
  <si>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</si>
  <si>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</si>
  <si>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</si>
  <si>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</si>
  <si>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</si>
  <si>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</si>
  <si>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</si>
  <si>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</si>
  <si>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</si>
  <si>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</si>
  <si>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</si>
  <si>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</si>
  <si>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</si>
  <si>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</si>
  <si>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</si>
  <si>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</si>
  <si>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</si>
  <si>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</si>
  <si>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</si>
  <si>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</si>
  <si>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</si>
  <si>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</si>
  <si>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</si>
  <si>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</si>
  <si>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</si>
  <si>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</si>
  <si>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</si>
  <si>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</si>
  <si>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</si>
  <si>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</si>
  <si>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</si>
  <si>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</si>
  <si>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</si>
  <si>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</si>
  <si>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</si>
  <si>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</si>
  <si>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</si>
  <si>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</si>
  <si>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</si>
  <si>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</si>
  <si>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</si>
  <si>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</si>
  <si>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</si>
  <si>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</si>
  <si>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</si>
  <si>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</si>
  <si>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</si>
  <si>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</si>
  <si>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</si>
  <si>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</si>
  <si>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</si>
  <si>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</si>
  <si>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</si>
  <si>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</si>
  <si>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</si>
  <si>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</si>
  <si>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</si>
  <si>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</si>
  <si>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</si>
  <si>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</si>
  <si>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</si>
  <si>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</si>
  <si>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</si>
  <si>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</si>
  <si>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</si>
  <si>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</si>
  <si>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</si>
  <si>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</si>
  <si>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</si>
  <si>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</si>
  <si>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</si>
  <si>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</si>
  <si>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</si>
  <si>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</si>
  <si>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</si>
  <si>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</si>
  <si>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</si>
  <si>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</si>
  <si>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</si>
  <si>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</si>
  <si>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</si>
  <si>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</si>
  <si>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</si>
  <si>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</si>
  <si>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</si>
  <si>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</si>
  <si>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</si>
  <si>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</si>
  <si>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</si>
  <si>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</si>
  <si>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</si>
  <si>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</si>
  <si>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</si>
  <si>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</si>
  <si>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</si>
  <si>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</si>
  <si>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</si>
  <si>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</si>
  <si>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</si>
  <si>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</si>
  <si>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</si>
  <si>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</si>
  <si>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</si>
  <si>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</si>
  <si>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</si>
  <si>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</si>
  <si>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</si>
  <si>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</si>
  <si>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</si>
  <si>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</si>
  <si>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</si>
  <si>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</si>
  <si>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</si>
  <si>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</si>
  <si>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</si>
  <si>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</si>
  <si>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</si>
  <si>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</si>
  <si>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</si>
  <si>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</si>
  <si>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</si>
  <si>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</si>
  <si>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</si>
  <si>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</si>
  <si>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</si>
  <si>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</si>
  <si>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</si>
  <si>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</si>
  <si>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</si>
  <si>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</si>
  <si>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</si>
  <si>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</si>
  <si>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</si>
  <si>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</si>
  <si>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</si>
  <si>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</si>
  <si>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</si>
  <si>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</si>
  <si>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</si>
  <si>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</si>
  <si>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</si>
  <si>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</si>
  <si>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</si>
  <si>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</si>
  <si>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</si>
  <si>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</si>
  <si>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</si>
  <si>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</si>
  <si>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</si>
  <si>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</si>
  <si>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</si>
  <si>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</si>
  <si>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</si>
  <si>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</si>
  <si>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</si>
  <si>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</si>
  <si>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</si>
  <si>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</si>
  <si>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</si>
  <si>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</si>
  <si>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</si>
  <si>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</si>
  <si>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</si>
  <si>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</si>
  <si>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</si>
  <si>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</si>
  <si>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</si>
  <si>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</si>
  <si>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</si>
  <si>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</si>
  <si>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</si>
  <si>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</si>
  <si>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</si>
  <si>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</si>
  <si>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</si>
  <si>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</si>
  <si>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</si>
  <si>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</si>
  <si>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</si>
  <si>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</si>
  <si>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</si>
  <si>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</si>
  <si>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</si>
  <si>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</si>
  <si>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</si>
  <si>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</si>
  <si>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</si>
  <si>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</si>
  <si>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</si>
  <si>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</si>
  <si>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</si>
  <si>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</si>
  <si>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</si>
  <si>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</si>
  <si>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</si>
  <si>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</si>
  <si>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</si>
  <si>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</si>
  <si>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</si>
  <si>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</si>
  <si>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</si>
  <si>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</si>
  <si>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</si>
  <si>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</si>
  <si>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</si>
  <si>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</si>
  <si>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</si>
  <si>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</si>
  <si>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</si>
  <si>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</si>
  <si>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</si>
  <si>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</si>
  <si>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</si>
  <si>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</si>
  <si>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</si>
  <si>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</si>
  <si>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</si>
  <si>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</si>
  <si>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</si>
  <si>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</si>
  <si>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</si>
  <si>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</si>
  <si>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</si>
  <si>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</si>
  <si>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</si>
  <si>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</si>
  <si>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</si>
  <si>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</si>
  <si>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</si>
  <si>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</si>
  <si>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</si>
  <si>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</si>
  <si>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</si>
  <si>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</si>
  <si>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</si>
  <si>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</si>
  <si>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</si>
  <si>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</si>
  <si>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</si>
  <si>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</si>
  <si>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</si>
  <si>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</si>
  <si>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</si>
  <si>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</si>
  <si>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</si>
  <si>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</si>
  <si>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</si>
  <si>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</si>
  <si>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</si>
  <si>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</si>
  <si>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</si>
  <si>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</si>
  <si>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</si>
  <si>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</si>
  <si>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</si>
  <si>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</si>
  <si>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</si>
  <si>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</si>
  <si>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</si>
  <si>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</si>
  <si>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</si>
  <si>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</si>
  <si>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</si>
  <si>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</si>
  <si>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</si>
  <si>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</si>
  <si>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</si>
  <si>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</si>
  <si>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</si>
  <si>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</si>
  <si>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</si>
  <si>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</si>
  <si>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</si>
  <si>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</si>
  <si>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</si>
  <si>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</si>
  <si>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</si>
  <si>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</si>
  <si>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</si>
  <si>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</si>
  <si>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</si>
  <si>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</si>
  <si>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</si>
  <si>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</si>
  <si>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</si>
  <si>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</si>
  <si>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</si>
  <si>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</si>
  <si>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</si>
  <si>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</si>
  <si>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</si>
  <si>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</si>
  <si>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</si>
  <si>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</si>
  <si>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</si>
  <si>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</si>
  <si>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</si>
  <si>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</si>
  <si>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</si>
  <si>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</si>
  <si>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</si>
  <si>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</si>
  <si>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</si>
  <si>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</si>
  <si>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</si>
  <si>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</si>
  <si>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</si>
  <si>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</si>
  <si>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</si>
  <si>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</si>
  <si>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</si>
  <si>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</si>
  <si>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</si>
  <si>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</si>
  <si>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</si>
  <si>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</si>
  <si>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</si>
  <si>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</si>
  <si>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</si>
  <si>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</si>
  <si>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</si>
  <si>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</si>
  <si>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</si>
  <si>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</si>
  <si>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</si>
  <si>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</si>
  <si>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</si>
  <si>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</si>
  <si>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</si>
  <si>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</si>
  <si>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</si>
  <si>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</si>
  <si>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</si>
  <si>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</si>
  <si>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</si>
  <si>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</si>
  <si>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</si>
  <si>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</si>
  <si>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</si>
  <si>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</si>
  <si>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</si>
  <si>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</si>
  <si>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</si>
  <si>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</si>
  <si>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</si>
  <si>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</si>
  <si>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</si>
  <si>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</si>
  <si>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</si>
  <si>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</si>
  <si>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</si>
  <si>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</si>
  <si>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</si>
  <si>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</si>
  <si>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</si>
  <si>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</si>
  <si>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</si>
  <si>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</si>
  <si>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</si>
  <si>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</si>
  <si>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</si>
  <si>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</si>
  <si>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</si>
  <si>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</si>
  <si>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</si>
  <si>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</si>
  <si>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</si>
  <si>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</si>
  <si>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</si>
  <si>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</si>
  <si>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</si>
  <si>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</si>
  <si>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</si>
  <si>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</si>
  <si>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</si>
  <si>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</si>
  <si>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</si>
  <si>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</si>
  <si>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</si>
  <si>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</si>
  <si>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</si>
  <si>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</si>
  <si>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</si>
  <si>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</si>
  <si>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</si>
  <si>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</si>
  <si>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</si>
  <si>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</si>
  <si>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</si>
  <si>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</si>
  <si>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</si>
  <si>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</si>
  <si>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</si>
  <si>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</si>
  <si>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</si>
  <si>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</si>
  <si>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</si>
  <si>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</si>
  <si>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</si>
  <si>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</si>
  <si>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</si>
  <si>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</si>
  <si>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</si>
  <si>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</si>
  <si>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</si>
  <si>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</si>
  <si>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</si>
  <si>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</si>
  <si>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</si>
  <si>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</si>
  <si>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</si>
  <si>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</si>
  <si>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</si>
  <si>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</si>
  <si>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</si>
  <si>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</si>
  <si>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</si>
  <si>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</si>
  <si>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</si>
  <si>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</si>
  <si>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</si>
  <si>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</si>
  <si>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</si>
  <si>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</si>
  <si>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</si>
  <si>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</si>
  <si>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</si>
  <si>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</si>
  <si>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</si>
  <si>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</si>
  <si>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</si>
  <si>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</si>
  <si>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</si>
  <si>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</si>
  <si>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</si>
  <si>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</si>
  <si>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</si>
  <si>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</si>
  <si>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</si>
  <si>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</si>
  <si>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</si>
  <si>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</si>
  <si>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</si>
  <si>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</si>
  <si>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</si>
  <si>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</si>
  <si>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</si>
  <si>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</si>
  <si>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</si>
  <si>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</si>
  <si>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</si>
  <si>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</si>
  <si>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</si>
  <si>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</si>
  <si>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</si>
  <si>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</si>
  <si>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</si>
  <si>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</si>
  <si>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</si>
  <si>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</si>
  <si>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</si>
  <si>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</si>
  <si>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</si>
  <si>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</si>
  <si>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</si>
  <si>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</si>
  <si>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</si>
  <si>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</si>
  <si>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</si>
  <si>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</si>
  <si>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</si>
  <si>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</si>
  <si>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</si>
  <si>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</si>
  <si>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</si>
  <si>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</si>
  <si>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</si>
  <si>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</si>
  <si>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</si>
  <si>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</si>
  <si>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</si>
  <si>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</si>
  <si>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</si>
  <si>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</si>
  <si>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</si>
  <si>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</si>
  <si>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</si>
  <si>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</si>
  <si>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</si>
  <si>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</si>
  <si>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</si>
  <si>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</si>
  <si>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</si>
  <si>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</si>
  <si>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</si>
  <si>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</si>
  <si>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</si>
  <si>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</si>
  <si>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</si>
  <si>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</si>
  <si>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</si>
  <si>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</si>
  <si>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</si>
  <si>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</si>
  <si>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</si>
  <si>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</si>
  <si>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</si>
  <si>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</si>
  <si>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</si>
  <si>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</si>
  <si>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</si>
  <si>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</si>
  <si>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</si>
  <si>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</si>
  <si>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</si>
  <si>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</si>
  <si>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</si>
  <si>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</si>
  <si>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</si>
  <si>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</si>
  <si>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</si>
  <si>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</si>
  <si>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</si>
  <si>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</si>
  <si>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</si>
  <si>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</si>
  <si>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</si>
  <si>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</si>
  <si>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</si>
  <si>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</si>
  <si>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</si>
  <si>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</si>
  <si>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</si>
  <si>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</si>
  <si>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</si>
  <si>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</si>
  <si>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</si>
  <si>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</si>
  <si>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</si>
  <si>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</si>
  <si>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</si>
  <si>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</si>
  <si>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</si>
  <si>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</si>
  <si>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</si>
  <si>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</si>
  <si>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</si>
  <si>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</si>
  <si>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</si>
  <si>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</si>
  <si>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</si>
  <si>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</si>
  <si>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</si>
  <si>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</si>
  <si>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</si>
  <si>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</si>
  <si>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</si>
  <si>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</si>
  <si>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</si>
  <si>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</si>
  <si>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</si>
  <si>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</si>
  <si>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</si>
  <si>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</si>
  <si>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</si>
  <si>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</si>
  <si>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</si>
  <si>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</si>
  <si>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</si>
  <si>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</si>
  <si>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</si>
  <si>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</si>
  <si>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</si>
  <si>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</si>
  <si>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</si>
  <si>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</si>
  <si>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</si>
  <si>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</si>
  <si>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</si>
  <si>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</si>
  <si>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</si>
  <si>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</si>
  <si>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</si>
  <si>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</si>
  <si>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</si>
  <si>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</si>
  <si>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</si>
  <si>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</si>
  <si>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</si>
  <si>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</si>
  <si>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</si>
  <si>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</si>
  <si>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</si>
  <si>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</si>
  <si>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</si>
  <si>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</si>
  <si>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</si>
  <si>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</si>
  <si>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</si>
  <si>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</si>
  <si>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</si>
  <si>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</si>
  <si>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</si>
  <si>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</si>
  <si>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</si>
  <si>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</si>
  <si>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</si>
  <si>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</si>
  <si>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</si>
  <si>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</si>
  <si>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</si>
  <si>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</si>
  <si>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</si>
  <si>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</si>
  <si>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</si>
  <si>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</si>
  <si>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</si>
  <si>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</si>
  <si>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</si>
  <si>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</si>
  <si>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</si>
  <si>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</si>
  <si>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</si>
  <si>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</si>
  <si>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</si>
  <si>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</si>
  <si>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</si>
  <si>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</si>
  <si>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</si>
  <si>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</si>
  <si>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</si>
  <si>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</si>
  <si>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</si>
  <si>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</si>
  <si>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</si>
  <si>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</si>
  <si>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</si>
  <si>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</si>
  <si>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</si>
  <si>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</si>
  <si>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</si>
  <si>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</si>
  <si>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</si>
  <si>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</si>
  <si>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</si>
  <si>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</si>
  <si>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</si>
  <si>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</si>
  <si>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</si>
  <si>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</si>
  <si>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</si>
  <si>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</si>
  <si>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</si>
  <si>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</si>
  <si>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</si>
  <si>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</si>
  <si>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</si>
  <si>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</si>
  <si>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</si>
  <si>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</si>
  <si>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</si>
  <si>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</si>
  <si>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</si>
  <si>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</si>
  <si>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</si>
  <si>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</si>
  <si>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</si>
  <si>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</si>
  <si>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</si>
  <si>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</si>
  <si>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</si>
  <si>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</si>
  <si>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</si>
  <si>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</si>
  <si>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</si>
  <si>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</si>
  <si>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</si>
  <si>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</si>
  <si>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</si>
  <si>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</si>
  <si>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</si>
  <si>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</si>
  <si>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</si>
  <si>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</si>
  <si>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</si>
  <si>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</si>
  <si>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</si>
  <si>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</si>
  <si>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</si>
  <si>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</si>
  <si>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</si>
  <si>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</si>
  <si>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</si>
  <si>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</si>
  <si>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</si>
  <si>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</si>
  <si>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</si>
  <si>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</si>
  <si>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</si>
  <si>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</si>
  <si>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</si>
  <si>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</si>
  <si>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</si>
  <si>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</si>
  <si>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</si>
  <si>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</si>
  <si>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</si>
  <si>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</si>
  <si>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</si>
  <si>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</si>
  <si>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</si>
  <si>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</si>
  <si>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</si>
  <si>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</si>
  <si>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</si>
  <si>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</si>
  <si>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</si>
  <si>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</si>
  <si>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</si>
  <si>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</si>
  <si>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</si>
  <si>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</si>
  <si>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</si>
  <si>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</si>
  <si>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</si>
  <si>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</si>
  <si>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</si>
  <si>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</si>
  <si>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</si>
  <si>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</si>
  <si>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</si>
  <si>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</si>
  <si>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</si>
  <si>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</si>
  <si>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</si>
  <si>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</si>
  <si>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</si>
  <si>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</si>
  <si>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</si>
  <si>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</si>
  <si>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</si>
  <si>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</si>
  <si>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</si>
  <si>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</si>
  <si>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</si>
  <si>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</si>
  <si>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</si>
  <si>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</si>
  <si>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</si>
  <si>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</si>
  <si>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</si>
  <si>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</si>
  <si>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</si>
  <si>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</si>
  <si>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</si>
  <si>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</si>
  <si>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</si>
  <si>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</si>
  <si>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</si>
  <si>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</si>
  <si>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</si>
  <si>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</si>
  <si>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</si>
  <si>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</si>
  <si>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</si>
  <si>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</si>
  <si>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</si>
  <si>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</si>
  <si>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</si>
  <si>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</si>
  <si>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</si>
  <si>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</si>
  <si>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</si>
  <si>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</si>
  <si>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</si>
  <si>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</si>
  <si>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</si>
  <si>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</si>
  <si>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</si>
  <si>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</si>
  <si>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</si>
  <si>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</si>
  <si>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</si>
  <si>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</si>
  <si>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</si>
  <si>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</si>
  <si>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</si>
  <si>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</si>
  <si>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</si>
  <si>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</si>
  <si>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</si>
  <si>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</si>
  <si>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</si>
  <si>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</si>
  <si>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</si>
  <si>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</si>
  <si>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</si>
  <si>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</si>
  <si>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</si>
  <si>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</si>
  <si>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</si>
  <si>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</si>
  <si>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</si>
  <si>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</si>
  <si>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</si>
  <si>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</si>
  <si>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</si>
  <si>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</si>
  <si>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</si>
  <si>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</si>
  <si>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</si>
  <si>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</si>
  <si>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</si>
  <si>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</si>
  <si>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</si>
  <si>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</si>
  <si>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</si>
  <si>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</si>
  <si>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</si>
  <si>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</si>
  <si>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</si>
  <si>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</si>
  <si>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</si>
  <si>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</si>
  <si>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</si>
  <si>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</si>
  <si>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</si>
  <si>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</si>
  <si>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</si>
  <si>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</si>
  <si>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</si>
  <si>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</si>
  <si>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</si>
  <si>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</si>
  <si>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</si>
  <si>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</si>
  <si>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</si>
  <si>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</si>
  <si>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</si>
  <si>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</si>
  <si>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</si>
  <si>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</si>
  <si>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</si>
  <si>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</si>
  <si>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</si>
  <si>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</si>
  <si>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</si>
  <si>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</si>
  <si>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</si>
  <si>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</si>
  <si>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</si>
  <si>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</si>
  <si>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</si>
  <si>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</si>
  <si>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</si>
  <si>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</si>
  <si>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</si>
  <si>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</si>
  <si>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</si>
  <si>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</si>
  <si>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</si>
  <si>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</si>
  <si>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</si>
  <si>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</si>
  <si>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</si>
  <si>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</si>
  <si>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</si>
  <si>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</si>
  <si>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</si>
  <si>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</si>
  <si>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</si>
  <si>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</si>
  <si>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</si>
  <si>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</si>
  <si>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</si>
  <si>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</si>
  <si>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</si>
  <si>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</si>
  <si>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</si>
  <si>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</si>
  <si>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</si>
  <si>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</si>
  <si>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</si>
  <si>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</si>
  <si>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</si>
  <si>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</si>
  <si>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</si>
  <si>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</si>
  <si>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</si>
  <si>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</si>
  <si>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</si>
  <si>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</si>
  <si>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</si>
  <si>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</si>
  <si>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</si>
  <si>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</si>
  <si>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</si>
  <si>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</si>
  <si>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</si>
  <si>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</si>
  <si>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</si>
  <si>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</si>
  <si>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</si>
  <si>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</si>
  <si>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</si>
  <si>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</si>
  <si>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</si>
  <si>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</si>
  <si>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</si>
  <si>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</si>
  <si>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</si>
  <si>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</si>
  <si>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</si>
  <si>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</si>
  <si>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</si>
  <si>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</si>
  <si>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</si>
  <si>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</si>
  <si>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</si>
  <si>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</si>
  <si>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</si>
  <si>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</si>
  <si>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</si>
  <si>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</si>
  <si>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</si>
  <si>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</si>
  <si>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</si>
  <si>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</si>
  <si>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</si>
  <si>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</si>
  <si>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</si>
  <si>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</si>
  <si>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</si>
  <si>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</si>
  <si>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</si>
  <si>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</si>
  <si>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</si>
  <si>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</si>
  <si>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</si>
  <si>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</si>
  <si>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</si>
  <si>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</si>
  <si>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</si>
  <si>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</si>
  <si>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</si>
  <si>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</si>
  <si>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</si>
  <si>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</si>
  <si>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</si>
  <si>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</si>
  <si>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</si>
  <si>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</si>
  <si>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</si>
  <si>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</si>
  <si>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</si>
  <si>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</si>
  <si>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</si>
  <si>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</si>
  <si>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</si>
  <si>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</si>
  <si>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</si>
  <si>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</si>
  <si>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</si>
  <si>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</si>
  <si>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</si>
  <si>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</si>
  <si>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</si>
  <si>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</si>
  <si>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</si>
  <si>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</si>
  <si>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</si>
  <si>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</si>
  <si>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</si>
  <si>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</si>
  <si>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</si>
  <si>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</si>
  <si>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</si>
  <si>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</si>
  <si>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</si>
  <si>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</si>
  <si>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</si>
  <si>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</si>
  <si>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</si>
  <si>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</si>
  <si>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</si>
  <si>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</si>
  <si>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</si>
  <si>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</si>
  <si>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</si>
  <si>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</si>
  <si>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</si>
  <si>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</si>
  <si>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</si>
  <si>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</si>
  <si>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</si>
  <si>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</si>
  <si>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</si>
  <si>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</si>
  <si>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</si>
  <si>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</si>
  <si>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</si>
  <si>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</si>
  <si>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</si>
  <si>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</si>
  <si>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</si>
  <si>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</si>
  <si>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</si>
  <si>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</si>
  <si>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</si>
  <si>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</si>
  <si>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</si>
  <si>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</si>
  <si>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</si>
  <si>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</si>
  <si>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</si>
  <si>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</si>
  <si>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</si>
  <si>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</si>
  <si>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</si>
  <si>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</si>
  <si>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</si>
  <si>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</si>
  <si>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</si>
  <si>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</si>
  <si>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</si>
  <si>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</si>
  <si>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</si>
  <si>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</si>
  <si>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</si>
  <si>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</si>
  <si>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</si>
  <si>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</si>
  <si>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</si>
  <si>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</si>
  <si>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</si>
  <si>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</si>
  <si>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</si>
  <si>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</si>
  <si>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</si>
  <si>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</si>
  <si>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</si>
  <si>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</si>
  <si>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</si>
  <si>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</si>
  <si>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</si>
  <si>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</si>
  <si>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</si>
  <si>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</si>
  <si>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</si>
  <si>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</si>
  <si>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</si>
  <si>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</si>
  <si>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</si>
  <si>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</si>
  <si>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</si>
  <si>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</si>
  <si>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</si>
  <si>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</si>
  <si>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</si>
  <si>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</si>
  <si>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</si>
  <si>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</si>
  <si>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</si>
  <si>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</si>
  <si>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</si>
  <si>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</si>
  <si>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</si>
  <si>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</si>
  <si>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</si>
  <si>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</si>
  <si>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</si>
  <si>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</si>
  <si>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</si>
  <si>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</si>
  <si>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</si>
  <si>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</si>
  <si>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</si>
  <si>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</si>
  <si>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</si>
  <si>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</si>
  <si>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</si>
  <si>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</si>
  <si>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</si>
  <si>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</si>
  <si>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</si>
  <si>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</si>
  <si>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</si>
  <si>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</si>
  <si>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</si>
  <si>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</si>
  <si>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</si>
  <si>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</si>
  <si>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</si>
  <si>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</si>
  <si>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</si>
  <si>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</si>
  <si>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</si>
  <si>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</si>
  <si>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</si>
  <si>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</si>
  <si>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</si>
  <si>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</si>
  <si>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</si>
  <si>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</si>
  <si>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</si>
  <si>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</si>
  <si>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</si>
  <si>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</si>
  <si>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</si>
  <si>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</si>
  <si>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</si>
  <si>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</si>
  <si>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</si>
  <si>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</si>
  <si>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</si>
  <si>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</si>
  <si>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</si>
  <si>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</si>
  <si>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</si>
  <si>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</si>
  <si>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</si>
  <si>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</si>
  <si>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</si>
  <si>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</si>
  <si>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</si>
  <si>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</si>
  <si>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</si>
  <si>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</si>
  <si>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</si>
  <si>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</si>
  <si>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</si>
  <si>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</si>
  <si>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</si>
  <si>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</si>
  <si>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</si>
  <si>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</si>
  <si>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</si>
  <si>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</si>
  <si>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</si>
  <si>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</si>
  <si>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</si>
  <si>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</si>
  <si>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</si>
  <si>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</si>
  <si>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</si>
  <si>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</si>
  <si>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</si>
  <si>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</si>
  <si>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</si>
  <si>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</si>
  <si>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</si>
  <si>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</si>
  <si>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</si>
  <si>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</si>
  <si>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</si>
  <si>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</si>
  <si>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</si>
  <si>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</si>
  <si>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</si>
  <si>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</si>
  <si>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</si>
  <si>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</si>
  <si>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</si>
  <si>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</si>
  <si>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</si>
  <si>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</si>
  <si>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</si>
  <si>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</si>
  <si>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</si>
  <si>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</si>
  <si>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</si>
  <si>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</si>
  <si>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</si>
  <si>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</si>
  <si>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</si>
  <si>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</si>
  <si>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</si>
  <si>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</si>
  <si>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</si>
  <si>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</si>
  <si>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</si>
  <si>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</si>
  <si>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</si>
  <si>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</si>
  <si>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</si>
  <si>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</si>
  <si>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</si>
  <si>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</si>
  <si>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</si>
  <si>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</si>
  <si>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</si>
  <si>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</si>
  <si>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</si>
  <si>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</si>
  <si>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</si>
  <si>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</si>
  <si>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</si>
  <si>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</si>
  <si>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</si>
  <si>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</si>
  <si>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</si>
  <si>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</si>
  <si>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</si>
  <si>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</si>
  <si>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</si>
  <si>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</si>
  <si>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</si>
  <si>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</si>
  <si>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</si>
  <si>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</si>
  <si>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</si>
  <si>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</si>
  <si>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</si>
  <si>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</si>
  <si>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</si>
  <si>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</si>
  <si>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</si>
  <si>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</si>
  <si>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</si>
  <si>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</si>
  <si>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</si>
  <si>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</si>
  <si>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</si>
  <si>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</si>
  <si>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</si>
  <si>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</si>
  <si>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</si>
  <si>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</si>
  <si>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</si>
  <si>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</si>
  <si>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</si>
  <si>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</si>
  <si>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</si>
  <si>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</si>
  <si>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</si>
  <si>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</si>
  <si>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</si>
  <si>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</si>
  <si>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</si>
  <si>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</si>
  <si>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</si>
  <si>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</si>
  <si>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</si>
  <si>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</si>
  <si>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</si>
  <si>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</si>
  <si>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</si>
  <si>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</si>
  <si>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</si>
  <si>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</si>
  <si>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</si>
  <si>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</si>
  <si>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</si>
  <si>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</si>
  <si>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</si>
  <si>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</si>
  <si>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</si>
  <si>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</si>
  <si>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</si>
  <si>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</si>
  <si>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</si>
  <si>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</si>
  <si>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</si>
  <si>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</si>
  <si>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</si>
  <si>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</si>
  <si>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</si>
  <si>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</si>
  <si>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</si>
  <si>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</si>
  <si>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</si>
  <si>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</si>
  <si>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</si>
  <si>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</si>
  <si>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</si>
  <si>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</si>
  <si>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</si>
  <si>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</si>
  <si>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</si>
  <si>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</si>
  <si>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</si>
  <si>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</si>
  <si>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</si>
  <si>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</si>
  <si>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</si>
  <si>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</si>
  <si>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</si>
  <si>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</si>
  <si>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</si>
  <si>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</si>
  <si>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</si>
  <si>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</si>
  <si>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</si>
  <si>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</si>
  <si>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</si>
  <si>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</si>
  <si>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</si>
  <si>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</si>
  <si>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</si>
  <si>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</si>
  <si>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</si>
  <si>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</si>
  <si>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</si>
  <si>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</si>
  <si>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</si>
  <si>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</si>
  <si>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</si>
  <si>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</si>
  <si>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</si>
  <si>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</si>
  <si>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</si>
  <si>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</si>
  <si>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</si>
  <si>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</si>
  <si>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</si>
  <si>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</si>
  <si>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</si>
  <si>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</si>
  <si>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</si>
  <si>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</si>
  <si>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</si>
  <si>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</si>
  <si>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</si>
  <si>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</si>
  <si>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</si>
  <si>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</si>
  <si>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</si>
  <si>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</si>
  <si>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</si>
  <si>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</si>
  <si>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</si>
  <si>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</si>
  <si>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</si>
  <si>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</si>
  <si>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</si>
  <si>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</si>
  <si>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</si>
  <si>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</si>
  <si>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</si>
  <si>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</si>
  <si>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</si>
  <si>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</si>
  <si>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</si>
  <si>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</si>
  <si>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</si>
  <si>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</si>
  <si>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</si>
  <si>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</si>
  <si>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</si>
  <si>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</si>
  <si>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</si>
  <si>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</si>
  <si>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</si>
  <si>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</si>
  <si>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</si>
  <si>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</si>
  <si>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</si>
  <si>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</si>
  <si>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</si>
  <si>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</si>
  <si>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</si>
  <si>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</si>
  <si>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</si>
  <si>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</si>
  <si>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</si>
  <si>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</si>
  <si>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</si>
  <si>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</si>
  <si>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</si>
  <si>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</si>
  <si>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</si>
  <si>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</si>
  <si>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</si>
  <si>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</si>
  <si>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</si>
  <si>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</si>
  <si>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</si>
  <si>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</si>
  <si>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</si>
  <si>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</si>
  <si>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</si>
  <si>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</si>
  <si>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</si>
  <si>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</si>
  <si>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</si>
  <si>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</si>
  <si>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</si>
  <si>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</si>
  <si>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</si>
  <si>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</si>
  <si>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</si>
  <si>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</si>
  <si>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</si>
  <si>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</si>
  <si>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</si>
  <si>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</si>
  <si>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</si>
  <si>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</si>
  <si>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</si>
  <si>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</si>
  <si>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</si>
  <si>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</si>
  <si>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</si>
  <si>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</si>
  <si>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</si>
  <si>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</si>
  <si>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</si>
  <si>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</si>
  <si>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</si>
  <si>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</si>
  <si>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</si>
  <si>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</si>
  <si>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</si>
  <si>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</si>
  <si>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</si>
  <si>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</si>
  <si>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</si>
  <si>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</si>
  <si>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</si>
  <si>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</si>
  <si>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</si>
  <si>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</si>
  <si>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</si>
  <si>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</si>
  <si>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</si>
  <si>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</si>
  <si>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</si>
  <si>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</si>
  <si>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</si>
  <si>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</si>
  <si>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</si>
  <si>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</si>
  <si>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</si>
  <si>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</si>
  <si>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</si>
  <si>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</si>
  <si>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</si>
  <si>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</si>
  <si>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</si>
  <si>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</si>
  <si>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</si>
  <si>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</si>
  <si>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</si>
  <si>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</si>
  <si>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</si>
  <si>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</si>
  <si>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</si>
  <si>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</si>
  <si>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</si>
  <si>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</si>
  <si>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</si>
  <si>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</si>
  <si>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</si>
  <si>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</si>
  <si>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</si>
  <si>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</si>
  <si>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</si>
  <si>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</si>
  <si>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</si>
  <si>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</si>
  <si>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</si>
  <si>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</si>
  <si>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</si>
  <si>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</si>
  <si>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</si>
  <si>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</si>
  <si>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</si>
  <si>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</si>
  <si>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</si>
  <si>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</si>
  <si>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</si>
  <si>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</si>
  <si>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</si>
  <si>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</si>
  <si>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</si>
  <si>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</si>
  <si>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</si>
  <si>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</si>
  <si>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</si>
  <si>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</si>
  <si>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</si>
  <si>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</si>
  <si>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</si>
  <si>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</si>
  <si>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</si>
  <si>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</si>
  <si>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</si>
  <si>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</si>
  <si>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</si>
  <si>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</si>
  <si>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</si>
  <si>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</si>
  <si>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</si>
  <si>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</si>
  <si>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</si>
  <si>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</si>
  <si>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</si>
  <si>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</si>
  <si>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</si>
  <si>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</si>
  <si>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</si>
  <si>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</si>
  <si>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</si>
  <si>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</si>
  <si>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</si>
  <si>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</si>
  <si>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</si>
  <si>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</si>
  <si>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</si>
  <si>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</si>
  <si>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</si>
  <si>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</si>
  <si>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</si>
  <si>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</si>
  <si>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</si>
  <si>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</si>
  <si>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</si>
  <si>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</si>
  <si>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</si>
  <si>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</si>
  <si>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</si>
  <si>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</si>
  <si>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</si>
  <si>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</si>
  <si>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</si>
  <si>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</si>
  <si>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</si>
  <si>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</si>
  <si>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</si>
  <si>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</si>
  <si>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</si>
  <si>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</si>
  <si>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</si>
  <si>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</si>
  <si>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</si>
  <si>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</si>
  <si>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</si>
  <si>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</si>
  <si>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</si>
  <si>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</si>
  <si>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</si>
  <si>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</si>
  <si>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</si>
  <si>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</si>
  <si>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</si>
  <si>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</si>
  <si>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</si>
  <si>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</si>
  <si>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</si>
  <si>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</si>
  <si>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</si>
  <si>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</si>
  <si>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</si>
  <si>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</si>
  <si>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</si>
  <si>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</si>
  <si>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</si>
  <si>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</si>
  <si>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</si>
  <si>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</si>
  <si>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</si>
  <si>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</si>
  <si>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</si>
  <si>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</si>
  <si>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</si>
  <si>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</si>
  <si>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</si>
  <si>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</si>
  <si>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</si>
  <si>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</si>
  <si>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</si>
  <si>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</si>
  <si>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</si>
  <si>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</si>
  <si>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</si>
  <si>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</si>
  <si>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</si>
  <si>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</si>
  <si>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</si>
  <si>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</si>
  <si>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</si>
  <si>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</si>
  <si>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</si>
  <si>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</si>
  <si>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</si>
  <si>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</si>
  <si>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</si>
  <si>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</si>
  <si>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</si>
  <si>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</si>
  <si>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</si>
  <si>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</si>
  <si>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</si>
  <si>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</si>
  <si>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</si>
  <si>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</si>
  <si>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</si>
  <si>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</si>
  <si>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</si>
  <si>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</si>
  <si>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</si>
  <si>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</si>
  <si>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</si>
  <si>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</si>
  <si>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</si>
  <si>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</si>
  <si>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</si>
  <si>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</si>
  <si>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</si>
  <si>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</si>
  <si>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</si>
  <si>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</si>
  <si>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</si>
  <si>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</si>
  <si>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</si>
  <si>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</si>
  <si>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</si>
  <si>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</si>
  <si>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</si>
  <si>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</si>
  <si>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</si>
  <si>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</si>
  <si>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</si>
  <si>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</si>
  <si>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</si>
  <si>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</si>
  <si>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</si>
  <si>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</si>
  <si>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</si>
  <si>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</si>
  <si>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</si>
  <si>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</si>
  <si>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</si>
  <si>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</si>
  <si>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</si>
  <si>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</si>
  <si>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</si>
  <si>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</si>
  <si>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</si>
  <si>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</si>
  <si>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</si>
  <si>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</si>
  <si>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</si>
  <si>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</si>
  <si>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</si>
  <si>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</si>
  <si>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</si>
  <si>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</si>
  <si>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</si>
  <si>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</si>
  <si>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</si>
  <si>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</si>
  <si>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</si>
  <si>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</si>
  <si>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</si>
  <si>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</si>
  <si>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</si>
  <si>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</si>
  <si>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</si>
  <si>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</si>
  <si>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</si>
  <si>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</si>
  <si>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</si>
  <si>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</si>
  <si>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</si>
  <si>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</si>
  <si>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</si>
  <si>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</si>
  <si>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</si>
  <si>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</si>
  <si>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</si>
  <si>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</si>
  <si>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</si>
  <si>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</si>
  <si>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</si>
  <si>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</si>
  <si>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</si>
  <si>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</si>
  <si>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</si>
  <si>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</si>
  <si>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</si>
  <si>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</si>
  <si>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</si>
  <si>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</si>
  <si>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</si>
  <si>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</si>
  <si>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</si>
  <si>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</si>
  <si>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</si>
  <si>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</si>
  <si>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</si>
  <si>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</si>
  <si>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</si>
  <si>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</si>
  <si>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</si>
  <si>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</si>
  <si>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</si>
  <si>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</si>
  <si>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</si>
  <si>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</si>
  <si>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</si>
  <si>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</si>
  <si>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</si>
  <si>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</si>
  <si>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</si>
  <si>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</si>
  <si>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</si>
  <si>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</si>
  <si>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</si>
  <si>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</si>
  <si>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</si>
  <si>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</si>
  <si>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</si>
  <si>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</si>
  <si>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</si>
  <si>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</si>
  <si>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</si>
  <si>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</si>
  <si>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</si>
  <si>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</si>
  <si>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</si>
  <si>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</si>
  <si>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</si>
  <si>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</si>
  <si>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</si>
  <si>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</si>
  <si>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</si>
  <si>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</si>
  <si>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</si>
  <si>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</si>
  <si>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</si>
  <si>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</si>
  <si>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</si>
  <si>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</si>
  <si>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</si>
  <si>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</si>
  <si>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</si>
  <si>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</si>
  <si>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</si>
  <si>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</si>
  <si>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</si>
  <si>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</si>
  <si>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</si>
  <si>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</si>
  <si>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</si>
  <si>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</si>
  <si>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</si>
  <si>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</si>
  <si>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</si>
  <si>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</si>
  <si>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</si>
  <si>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</si>
  <si>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</si>
  <si>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</si>
  <si>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</si>
  <si>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</si>
  <si>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</si>
  <si>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</si>
  <si>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</si>
  <si>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</si>
  <si>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</si>
  <si>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</si>
  <si>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</si>
  <si>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</si>
  <si>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</si>
  <si>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</si>
  <si>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</si>
  <si>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</si>
  <si>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</si>
  <si>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</si>
  <si>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</si>
  <si>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</si>
  <si>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</si>
  <si>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</si>
  <si>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</si>
  <si>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</si>
  <si>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</si>
  <si>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</si>
  <si>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</si>
  <si>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</si>
  <si>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</si>
  <si>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</si>
  <si>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</si>
  <si>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</si>
  <si>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</si>
  <si>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</si>
  <si>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</si>
  <si>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</si>
  <si>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</si>
  <si>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</si>
  <si>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</si>
  <si>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</si>
  <si>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</si>
  <si>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</si>
  <si>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</si>
  <si>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</si>
  <si>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</si>
  <si>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</si>
  <si>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</si>
  <si>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</si>
  <si>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</si>
  <si>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</si>
  <si>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</si>
  <si>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</si>
  <si>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</si>
  <si>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</si>
  <si>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</si>
  <si>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</si>
  <si>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</si>
  <si>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</si>
  <si>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</si>
  <si>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</si>
  <si>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</si>
  <si>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</si>
  <si>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</si>
  <si>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</si>
  <si>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</si>
  <si>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</si>
  <si>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</si>
  <si>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</si>
  <si>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</si>
  <si>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</si>
  <si>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</si>
  <si>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</si>
  <si>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</si>
  <si>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</si>
  <si>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</si>
  <si>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</si>
  <si>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</si>
  <si>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</si>
  <si>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</si>
  <si>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</si>
  <si>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</si>
  <si>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</si>
  <si>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</si>
  <si>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</si>
  <si>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</si>
  <si>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</si>
  <si>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</si>
  <si>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</si>
  <si>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</si>
  <si>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</si>
  <si>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</si>
  <si>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</si>
  <si>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</si>
  <si>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</si>
  <si>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</si>
  <si>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</si>
  <si>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</si>
  <si>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</si>
  <si>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</si>
  <si>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</si>
  <si>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</si>
  <si>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</si>
  <si>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</si>
  <si>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</si>
  <si>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</si>
  <si>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</si>
  <si>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</si>
  <si>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</si>
  <si>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</si>
  <si>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</si>
  <si>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</si>
  <si>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</si>
  <si>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</si>
  <si>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</si>
  <si>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</si>
  <si>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</si>
  <si>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</si>
  <si>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</si>
  <si>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</si>
  <si>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</si>
  <si>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</si>
  <si>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</si>
  <si>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</si>
  <si>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</si>
  <si>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</si>
  <si>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</si>
  <si>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</si>
  <si>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</si>
  <si>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</si>
  <si>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</si>
  <si>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</si>
  <si>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</si>
  <si>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</si>
  <si>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</si>
  <si>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</si>
  <si>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</si>
  <si>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</si>
  <si>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</si>
  <si>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</si>
  <si>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</si>
  <si>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</si>
  <si>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</si>
  <si>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</si>
  <si>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</si>
  <si>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</si>
  <si>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</si>
  <si>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</si>
  <si>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</si>
  <si>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</si>
  <si>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</si>
  <si>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</si>
  <si>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</si>
  <si>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</si>
  <si>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</si>
  <si>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</si>
  <si>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</si>
  <si>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</si>
  <si>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</si>
  <si>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</si>
  <si>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</si>
  <si>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</si>
  <si>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</si>
  <si>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</si>
  <si>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</si>
  <si>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</si>
  <si>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</si>
  <si>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</si>
  <si>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</si>
  <si>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</si>
  <si>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</si>
  <si>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</si>
  <si>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</si>
  <si>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</si>
  <si>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</si>
  <si>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</si>
  <si>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</si>
  <si>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</si>
  <si>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</si>
  <si>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</si>
  <si>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</si>
  <si>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</si>
  <si>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</si>
  <si>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</si>
  <si>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</si>
  <si>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</si>
  <si>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</si>
  <si>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</si>
  <si>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</si>
  <si>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</si>
  <si>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</si>
  <si>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</si>
  <si>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</si>
  <si>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</si>
  <si>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</si>
  <si>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</si>
  <si>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</si>
  <si>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</si>
  <si>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</si>
  <si>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</si>
  <si>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</si>
  <si>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</si>
  <si>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</si>
  <si>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</si>
  <si>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</si>
  <si>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</si>
  <si>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</si>
  <si>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</si>
  <si>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</si>
  <si>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</si>
  <si>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</si>
  <si>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</si>
  <si>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</si>
  <si>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</si>
  <si>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</si>
  <si>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</si>
  <si>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</si>
  <si>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</si>
  <si>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</si>
  <si>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</si>
  <si>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</si>
  <si>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</si>
  <si>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</si>
  <si>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</si>
  <si>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</si>
  <si>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</si>
  <si>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</si>
  <si>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</si>
  <si>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</si>
  <si>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</si>
  <si>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</si>
  <si>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</si>
  <si>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</si>
  <si>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</si>
  <si>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</si>
  <si>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</si>
  <si>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</si>
  <si>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</si>
  <si>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</si>
  <si>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</si>
  <si>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</si>
  <si>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</si>
  <si>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</si>
  <si>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</si>
  <si>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</si>
  <si>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</si>
  <si>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</si>
  <si>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</si>
  <si>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</si>
  <si>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</si>
  <si>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</si>
  <si>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</si>
  <si>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</si>
  <si>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</si>
  <si>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</si>
  <si>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</si>
  <si>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</si>
  <si>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</si>
  <si>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</si>
  <si>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</si>
  <si>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</si>
  <si>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</si>
  <si>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</si>
  <si>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</si>
  <si>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</si>
  <si>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</si>
  <si>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</si>
  <si>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</si>
  <si>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</si>
  <si>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</si>
  <si>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</si>
  <si>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</si>
  <si>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</si>
  <si>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</si>
  <si>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</si>
  <si>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</si>
  <si>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</si>
  <si>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</si>
  <si>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</si>
  <si>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</si>
  <si>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</si>
  <si>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</si>
  <si>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</si>
  <si>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</si>
  <si>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</si>
  <si>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</si>
  <si>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</si>
  <si>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</si>
  <si>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</si>
  <si>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</si>
  <si>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</si>
  <si>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</si>
  <si>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</si>
  <si>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</si>
  <si>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</si>
  <si>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</si>
  <si>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</si>
  <si>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</si>
  <si>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</si>
  <si>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</si>
  <si>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</si>
  <si>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</si>
  <si>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</si>
  <si>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</si>
  <si>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</si>
  <si>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</si>
  <si>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</si>
  <si>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</si>
  <si>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</si>
  <si>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</si>
  <si>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</si>
  <si>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</si>
  <si>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</si>
  <si>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</si>
  <si>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</si>
  <si>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</si>
  <si>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</si>
  <si>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</si>
  <si>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</si>
  <si>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</si>
  <si>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</si>
  <si>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</si>
  <si>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</si>
  <si>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</si>
  <si>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</si>
  <si>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</si>
  <si>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</si>
  <si>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</si>
  <si>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</si>
  <si>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</si>
  <si>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</si>
  <si>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</si>
  <si>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</si>
  <si>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</si>
  <si>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</si>
  <si>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</si>
  <si>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</si>
  <si>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</si>
  <si>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</si>
  <si>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</si>
  <si>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</si>
  <si>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</si>
  <si>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</si>
  <si>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</si>
  <si>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</si>
  <si>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</si>
  <si>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</si>
  <si>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</si>
  <si>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</si>
  <si>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</si>
  <si>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</si>
  <si>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</si>
  <si>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</si>
  <si>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</si>
  <si>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</si>
  <si>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</si>
  <si>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</si>
  <si>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</si>
  <si>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</si>
  <si>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</si>
  <si>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</si>
  <si>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</si>
  <si>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</si>
  <si>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</si>
  <si>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</si>
  <si>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</si>
  <si>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</si>
  <si>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</si>
  <si>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</si>
  <si>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</si>
  <si>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</si>
  <si>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</si>
  <si>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</si>
  <si>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</si>
  <si>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</si>
  <si>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</si>
  <si>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</si>
  <si>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</si>
  <si>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</si>
  <si>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</si>
  <si>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</si>
  <si>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</si>
  <si>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</si>
  <si>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</si>
  <si>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</si>
  <si>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</si>
  <si>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</si>
  <si>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</si>
  <si>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</si>
  <si>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</si>
  <si>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</si>
  <si>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</si>
  <si>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</si>
  <si>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</si>
  <si>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</si>
  <si>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</si>
  <si>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</si>
  <si>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</si>
  <si>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</si>
  <si>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</si>
  <si>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</si>
  <si>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</si>
  <si>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</si>
  <si>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</si>
  <si>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</si>
  <si>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</si>
  <si>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</si>
  <si>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</si>
  <si>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</si>
  <si>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</si>
  <si>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</si>
  <si>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</si>
  <si>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</si>
  <si>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</si>
  <si>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</si>
  <si>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</si>
  <si>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</si>
  <si>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</si>
  <si>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</si>
  <si>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</si>
  <si>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</si>
  <si>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</si>
  <si>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</si>
  <si>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</si>
  <si>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</si>
  <si>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</si>
  <si>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</si>
  <si>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</si>
  <si>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</si>
  <si>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</si>
  <si>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</si>
  <si>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</si>
  <si>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</si>
  <si>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</si>
  <si>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</si>
  <si>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</si>
  <si>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</si>
  <si>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</si>
  <si>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</si>
  <si>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</si>
  <si>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</si>
  <si>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</si>
  <si>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</si>
  <si>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</si>
  <si>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</si>
  <si>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</si>
  <si>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</si>
  <si>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</si>
  <si>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</si>
  <si>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</si>
  <si>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</si>
  <si>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</si>
  <si>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</si>
  <si>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</si>
  <si>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</si>
  <si>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</si>
  <si>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</si>
  <si>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</si>
  <si>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</si>
  <si>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</si>
  <si>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</si>
  <si>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</si>
  <si>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</si>
  <si>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</si>
  <si>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</si>
  <si>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</si>
  <si>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</si>
  <si>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</si>
  <si>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</si>
  <si>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</si>
  <si>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</si>
  <si>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</si>
  <si>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</si>
  <si>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</si>
  <si>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</si>
  <si>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</si>
  <si>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</si>
  <si>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</si>
  <si>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</si>
  <si>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</si>
  <si>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</si>
  <si>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</si>
  <si>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</si>
  <si>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</si>
  <si>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</si>
  <si>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</si>
  <si>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</si>
  <si>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</si>
  <si>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</si>
  <si>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</si>
  <si>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</si>
  <si>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</si>
  <si>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</si>
  <si>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</si>
  <si>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</si>
  <si>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</si>
  <si>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</si>
  <si>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</si>
  <si>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</si>
  <si>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</si>
  <si>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</si>
  <si>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</si>
  <si>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</si>
  <si>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</si>
  <si>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</si>
  <si>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</si>
  <si>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</si>
  <si>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</si>
  <si>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</si>
  <si>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</si>
  <si>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</si>
  <si>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</si>
  <si>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</si>
  <si>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</si>
  <si>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</si>
  <si>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</si>
  <si>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</si>
  <si>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</si>
  <si>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</si>
  <si>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</si>
  <si>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</si>
  <si>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</si>
  <si>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</si>
  <si>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</si>
  <si>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</si>
  <si>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</si>
  <si>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</si>
  <si>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</si>
  <si>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</si>
  <si>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</si>
  <si>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</si>
  <si>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</si>
  <si>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</si>
  <si>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</si>
  <si>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</si>
  <si>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</si>
  <si>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</si>
  <si>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</si>
  <si>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</si>
  <si>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</si>
  <si>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</si>
  <si>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</si>
  <si>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</si>
  <si>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</si>
  <si>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</si>
  <si>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</si>
  <si>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</si>
  <si>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</si>
  <si>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</si>
  <si>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</si>
  <si>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</si>
  <si>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</si>
  <si>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</si>
  <si>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</si>
  <si>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</si>
  <si>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</si>
  <si>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</si>
  <si>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</si>
  <si>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</si>
  <si>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</si>
  <si>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</si>
  <si>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</si>
  <si>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</si>
  <si>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</si>
  <si>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</si>
  <si>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</si>
  <si>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</si>
  <si>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</si>
  <si>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</si>
  <si>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</si>
  <si>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</si>
  <si>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</si>
  <si>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</si>
  <si>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</si>
  <si>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</si>
  <si>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</si>
  <si>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</si>
  <si>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</si>
  <si>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</si>
  <si>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</si>
  <si>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</si>
  <si>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</si>
  <si>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</si>
  <si>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</si>
  <si>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</si>
  <si>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</si>
  <si>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</si>
  <si>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</si>
  <si>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</si>
  <si>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</si>
  <si>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</si>
  <si>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</si>
  <si>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</si>
  <si>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</si>
  <si>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</si>
  <si>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</si>
  <si>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</si>
  <si>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</si>
  <si>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</si>
  <si>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</si>
  <si>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</si>
  <si>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</si>
  <si>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</si>
  <si>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</si>
  <si>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</si>
  <si>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</si>
  <si>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</si>
  <si>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</si>
  <si>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</si>
  <si>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</si>
  <si>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</si>
  <si>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</si>
  <si>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</si>
  <si>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</si>
  <si>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</si>
  <si>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</si>
  <si>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</si>
  <si>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</si>
  <si>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</si>
  <si>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</si>
  <si>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</si>
  <si>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</si>
  <si>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</si>
  <si>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</si>
  <si>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</si>
  <si>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</si>
  <si>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</si>
  <si>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</si>
  <si>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</si>
  <si>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</si>
  <si>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</si>
  <si>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</si>
  <si>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</si>
  <si>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</si>
  <si>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</si>
  <si>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</si>
  <si>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</si>
  <si>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</si>
  <si>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</si>
  <si>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</si>
  <si>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</si>
  <si>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</si>
  <si>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</si>
  <si>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</si>
  <si>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</si>
  <si>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</si>
  <si>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</si>
  <si>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</si>
  <si>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</si>
  <si>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</si>
  <si>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</si>
  <si>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</si>
  <si>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</si>
  <si>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</si>
  <si>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</si>
  <si>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</si>
  <si>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</si>
  <si>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</si>
  <si>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</si>
  <si>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</si>
  <si>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</si>
  <si>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</si>
  <si>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</si>
  <si>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</si>
  <si>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</si>
  <si>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</si>
  <si>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</si>
  <si>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</si>
  <si>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</si>
  <si>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</si>
  <si>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</si>
  <si>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</si>
  <si>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</si>
  <si>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</si>
  <si>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</si>
  <si>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</si>
  <si>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</si>
  <si>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</si>
  <si>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</si>
  <si>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</si>
  <si>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</si>
  <si>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</si>
  <si>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</si>
  <si>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</si>
  <si>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</si>
  <si>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</si>
  <si>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</si>
  <si>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</si>
  <si>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</si>
  <si>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</si>
  <si>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</si>
  <si>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</si>
  <si>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</si>
  <si>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</si>
  <si>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</si>
  <si>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</si>
  <si>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</si>
  <si>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</si>
  <si>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</si>
  <si>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</si>
  <si>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</si>
  <si>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</si>
  <si>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</si>
  <si>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</si>
  <si>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</si>
  <si>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</si>
  <si>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</si>
  <si>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</si>
  <si>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</si>
  <si>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</si>
  <si>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</si>
  <si>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</si>
  <si>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</si>
  <si>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</si>
  <si>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</si>
  <si>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</si>
  <si>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</si>
  <si>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</si>
  <si>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</si>
  <si>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</si>
  <si>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</si>
  <si>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</si>
  <si>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</si>
  <si>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</si>
  <si>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</si>
  <si>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</si>
  <si>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</si>
  <si>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</si>
  <si>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</si>
  <si>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</si>
  <si>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</si>
  <si>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</si>
  <si>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</si>
  <si>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</si>
  <si>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</si>
  <si>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</si>
  <si>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</si>
  <si>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</si>
  <si>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</si>
  <si>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</si>
  <si>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</si>
  <si>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</si>
  <si>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</si>
  <si>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</si>
  <si>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</si>
  <si>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</si>
  <si>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</si>
  <si>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</si>
  <si>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</si>
  <si>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</si>
  <si>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</si>
  <si>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</si>
  <si>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</si>
  <si>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</si>
  <si>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</si>
  <si>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</si>
  <si>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</si>
  <si>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</si>
  <si>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</si>
  <si>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</si>
  <si>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</si>
  <si>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</si>
  <si>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</si>
  <si>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</si>
  <si>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</si>
  <si>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</si>
  <si>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</si>
  <si>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</si>
  <si>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</si>
  <si>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</si>
  <si>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</si>
  <si>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</si>
  <si>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</si>
  <si>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</si>
  <si>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</si>
  <si>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</si>
  <si>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</si>
  <si>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</si>
  <si>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</si>
  <si>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</si>
  <si>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</si>
  <si>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</si>
  <si>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</si>
  <si>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</si>
  <si>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</si>
  <si>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</si>
  <si>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</si>
  <si>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</si>
  <si>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</si>
  <si>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</si>
  <si>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</si>
  <si>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</si>
  <si>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</si>
  <si>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</si>
  <si>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</si>
  <si>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</si>
  <si>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</si>
  <si>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</si>
  <si>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</si>
  <si>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</si>
  <si>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</si>
  <si>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</si>
  <si>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</si>
  <si>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</si>
  <si>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</si>
  <si>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</si>
  <si>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</si>
  <si>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</si>
  <si>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</si>
  <si>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</si>
  <si>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</si>
  <si>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</si>
  <si>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</si>
  <si>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</si>
  <si>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</si>
  <si>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</si>
  <si>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</si>
  <si>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</si>
  <si>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</si>
  <si>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</si>
  <si>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</si>
  <si>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</si>
  <si>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</si>
  <si>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</si>
  <si>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</si>
  <si>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</si>
  <si>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</si>
  <si>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</si>
  <si>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</si>
  <si>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</si>
  <si>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</si>
  <si>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</si>
  <si>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</si>
  <si>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</si>
  <si>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</si>
  <si>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</si>
  <si>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</si>
  <si>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</si>
  <si>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</si>
  <si>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</si>
  <si>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</si>
  <si>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</si>
  <si>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</si>
  <si>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</si>
  <si>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</si>
  <si>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</si>
  <si>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</si>
  <si>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</si>
  <si>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</si>
  <si>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</si>
  <si>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</si>
  <si>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</si>
  <si>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</si>
  <si>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</si>
  <si>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</si>
  <si>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</si>
  <si>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</si>
  <si>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</si>
  <si>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</si>
  <si>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</si>
  <si>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</si>
  <si>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</si>
  <si>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</si>
  <si>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</si>
  <si>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</si>
  <si>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</si>
  <si>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</si>
  <si>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</si>
  <si>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</si>
  <si>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</si>
  <si>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</si>
  <si>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</si>
  <si>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</si>
  <si>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</si>
  <si>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</si>
  <si>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</si>
  <si>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</si>
  <si>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</si>
  <si>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</si>
  <si>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</si>
  <si>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</si>
  <si>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</si>
  <si>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</si>
  <si>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</si>
  <si>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</si>
  <si>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</si>
  <si>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</si>
  <si>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</si>
  <si>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</si>
  <si>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</si>
  <si>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</si>
  <si>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</si>
  <si>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</si>
  <si>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</si>
  <si>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</si>
  <si>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</si>
  <si>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</si>
  <si>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</si>
  <si>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</si>
  <si>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</si>
  <si>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</si>
  <si>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</si>
  <si>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</si>
  <si>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</si>
  <si>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</si>
  <si>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</si>
  <si>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</si>
  <si>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</si>
  <si>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</si>
  <si>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</si>
  <si>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</si>
  <si>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</si>
  <si>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</si>
  <si>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</si>
  <si>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</si>
  <si>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</si>
  <si>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</si>
  <si>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</si>
  <si>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</si>
  <si>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</si>
  <si>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</si>
  <si>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</si>
  <si>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</si>
  <si>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</si>
  <si>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</si>
  <si>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</si>
  <si>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</si>
  <si>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</si>
  <si>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</si>
  <si>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</si>
  <si>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</si>
  <si>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</si>
  <si>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</si>
  <si>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</si>
  <si>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</si>
  <si>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</si>
  <si>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</si>
  <si>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</si>
  <si>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</si>
  <si>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</si>
  <si>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</si>
  <si>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</si>
  <si>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</si>
  <si>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</si>
  <si>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</si>
  <si>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</si>
  <si>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</si>
  <si>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</si>
  <si>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</si>
  <si>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</si>
  <si>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</si>
  <si>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</si>
  <si>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</si>
  <si>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</si>
  <si>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</si>
  <si>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</si>
  <si>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</si>
  <si>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</si>
  <si>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</si>
  <si>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</si>
  <si>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</si>
  <si>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</si>
  <si>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</si>
  <si>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</si>
  <si>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</si>
  <si>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</si>
  <si>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</si>
  <si>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</si>
  <si>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</si>
  <si>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</si>
  <si>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</si>
  <si>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</si>
  <si>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</si>
  <si>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</si>
  <si>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</si>
  <si>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</si>
  <si>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</si>
  <si>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</si>
  <si>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</si>
  <si>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</si>
  <si>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</si>
  <si>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</si>
  <si>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</si>
  <si>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</si>
  <si>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</si>
  <si>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</si>
  <si>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</si>
  <si>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</si>
  <si>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</si>
  <si>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</si>
  <si>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</si>
  <si>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</si>
  <si>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</si>
  <si>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</si>
  <si>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</si>
  <si>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</si>
  <si>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</si>
  <si>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</si>
  <si>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</si>
  <si>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</si>
  <si>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</si>
  <si>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</si>
  <si>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</si>
  <si>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</si>
  <si>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</si>
  <si>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</si>
  <si>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</si>
  <si>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</si>
  <si>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</si>
  <si>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</si>
  <si>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</si>
  <si>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</si>
  <si>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</si>
  <si>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</si>
  <si>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</si>
  <si>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</si>
  <si>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</si>
  <si>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</si>
  <si>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</si>
  <si>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</si>
  <si>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</si>
  <si>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</si>
  <si>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</si>
  <si>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</si>
  <si>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</si>
  <si>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</si>
  <si>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</si>
  <si>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</si>
  <si>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</si>
  <si>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</si>
  <si>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</si>
  <si>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</si>
  <si>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</si>
  <si>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</si>
  <si>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</si>
  <si>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</si>
  <si>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</si>
  <si>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</si>
  <si>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</si>
  <si>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</si>
  <si>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</si>
  <si>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</si>
  <si>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</si>
  <si>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</si>
  <si>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</si>
  <si>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</si>
  <si>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</si>
  <si>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</si>
  <si>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</si>
  <si>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</si>
  <si>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</si>
  <si>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</si>
  <si>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</si>
  <si>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</si>
  <si>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</si>
  <si>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</si>
  <si>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</si>
  <si>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</si>
  <si>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</si>
  <si>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</si>
  <si>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</si>
  <si>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</si>
  <si>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</si>
  <si>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</si>
  <si>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</si>
  <si>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</si>
  <si>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</si>
  <si>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</si>
  <si>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</si>
  <si>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</si>
  <si>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</si>
  <si>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</si>
  <si>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</si>
  <si>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</si>
  <si>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</si>
  <si>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</si>
  <si>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</si>
  <si>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</si>
  <si>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</si>
  <si>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</si>
  <si>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</si>
  <si>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</si>
  <si>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</si>
  <si>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</si>
  <si>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</si>
  <si>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</si>
  <si>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</si>
  <si>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</si>
  <si>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</si>
  <si>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</si>
  <si>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</si>
  <si>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</si>
  <si>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</si>
  <si>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</si>
  <si>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</si>
  <si>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</si>
  <si>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</si>
  <si>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</si>
  <si>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</si>
  <si>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</si>
  <si>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</si>
  <si>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</si>
  <si>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</si>
  <si>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</si>
  <si>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</si>
  <si>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</si>
  <si>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</si>
  <si>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</si>
  <si>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</si>
  <si>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</si>
  <si>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</si>
  <si>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</si>
  <si>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</si>
  <si>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</si>
  <si>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</si>
  <si>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</si>
  <si>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</si>
  <si>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</si>
  <si>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</si>
  <si>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</si>
  <si>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</si>
  <si>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</si>
  <si>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</si>
  <si>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</si>
  <si>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</si>
  <si>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</si>
  <si>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</si>
  <si>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</si>
  <si>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</si>
  <si>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</si>
  <si>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</si>
  <si>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</si>
  <si>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</si>
  <si>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</si>
  <si>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</si>
  <si>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</si>
  <si>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</si>
  <si>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</si>
  <si>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</si>
  <si>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</si>
  <si>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</si>
  <si>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</si>
  <si>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</si>
  <si>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</si>
  <si>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</si>
  <si>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</si>
  <si>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</si>
  <si>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</si>
  <si>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</si>
  <si>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</si>
  <si>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</si>
  <si>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</si>
  <si>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</si>
  <si>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</si>
  <si>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</si>
  <si>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</si>
  <si>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</si>
  <si>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</si>
  <si>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</si>
  <si>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</si>
  <si>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</si>
  <si>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</si>
  <si>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</si>
  <si>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</si>
  <si>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</si>
  <si>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</si>
  <si>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</si>
  <si>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</si>
  <si>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</si>
  <si>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</si>
  <si>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</si>
  <si>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</si>
  <si>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</si>
  <si>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</si>
  <si>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</si>
  <si>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</si>
  <si>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</si>
  <si>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</si>
  <si>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</si>
  <si>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</si>
  <si>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</si>
  <si>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</si>
  <si>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</si>
  <si>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</si>
  <si>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</si>
  <si>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</si>
  <si>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</si>
  <si>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</si>
  <si>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</si>
  <si>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</si>
  <si>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</si>
  <si>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</si>
  <si>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</si>
  <si>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</si>
  <si>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</si>
  <si>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</si>
  <si>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</si>
  <si>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</si>
  <si>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</si>
  <si>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</si>
  <si>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</si>
  <si>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</si>
  <si>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</si>
  <si>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</si>
  <si>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</si>
  <si>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</si>
  <si>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</si>
  <si>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</si>
  <si>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</si>
  <si>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</si>
  <si>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</si>
  <si>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</si>
  <si>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</si>
  <si>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</si>
  <si>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</si>
  <si>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</si>
  <si>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</si>
  <si>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</si>
  <si>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</si>
  <si>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</si>
  <si>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</si>
  <si>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</si>
  <si>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</si>
  <si>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</si>
  <si>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</si>
  <si>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</si>
  <si>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</si>
  <si>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</si>
  <si>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</si>
  <si>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</si>
  <si>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</si>
  <si>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</si>
  <si>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</si>
  <si>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</si>
  <si>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</si>
  <si>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</si>
  <si>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</si>
  <si>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</si>
  <si>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</si>
  <si>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</si>
  <si>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</si>
  <si>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</si>
  <si>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</si>
  <si>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</si>
  <si>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</si>
  <si>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</si>
  <si>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</si>
  <si>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</si>
  <si>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</si>
  <si>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</si>
  <si>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</si>
  <si>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</si>
  <si>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</si>
  <si>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</si>
  <si>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</si>
  <si>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</si>
  <si>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</si>
  <si>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</si>
  <si>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</si>
  <si>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</si>
  <si>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</si>
  <si>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</si>
  <si>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</si>
  <si>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</si>
  <si>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</si>
  <si>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</si>
  <si>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</si>
  <si>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</si>
  <si>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</si>
  <si>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</si>
  <si>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</si>
  <si>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</si>
  <si>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</si>
  <si>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</si>
  <si>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</si>
  <si>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</si>
  <si>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</si>
  <si>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</si>
  <si>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</si>
  <si>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</si>
  <si>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</si>
  <si>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</si>
  <si>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</si>
  <si>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</si>
  <si>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</si>
  <si>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</si>
  <si>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</si>
  <si>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</si>
  <si>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</si>
  <si>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</si>
  <si>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</si>
  <si>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</si>
  <si>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</si>
  <si>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</si>
  <si>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</si>
  <si>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</si>
  <si>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</si>
  <si>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</si>
  <si>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</si>
  <si>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</si>
  <si>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</si>
  <si>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</si>
  <si>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</si>
  <si>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</si>
  <si>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</si>
  <si>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</si>
  <si>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</si>
  <si>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</si>
  <si>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</si>
  <si>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</si>
  <si>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</si>
  <si>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</si>
  <si>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</si>
  <si>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</si>
  <si>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</si>
  <si>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</si>
  <si>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</si>
  <si>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</si>
  <si>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</si>
  <si>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</si>
  <si>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</si>
  <si>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</si>
  <si>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</si>
  <si>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</si>
  <si>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</si>
  <si>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</si>
  <si>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</si>
  <si>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</si>
  <si>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</si>
  <si>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</si>
  <si>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</si>
  <si>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</si>
  <si>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</si>
  <si>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</si>
  <si>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</si>
  <si>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</si>
  <si>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</si>
  <si>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</si>
  <si>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</si>
  <si>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</si>
  <si>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</si>
  <si>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</si>
  <si>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</si>
  <si>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</si>
  <si>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</si>
  <si>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</si>
  <si>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</si>
  <si>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</si>
  <si>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</si>
  <si>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</si>
  <si>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</si>
  <si>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</si>
  <si>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</si>
  <si>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</si>
  <si>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</si>
  <si>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</si>
  <si>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</si>
  <si>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</si>
  <si>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</si>
  <si>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</si>
  <si>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</si>
  <si>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</si>
  <si>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</si>
  <si>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</si>
  <si>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</si>
  <si>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</si>
  <si>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</si>
  <si>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</si>
  <si>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</si>
  <si>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</si>
  <si>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</si>
  <si>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</si>
  <si>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</si>
  <si>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</si>
  <si>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</si>
  <si>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</si>
  <si>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</si>
  <si>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</si>
  <si>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</si>
  <si>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</si>
  <si>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</si>
  <si>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</si>
  <si>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</si>
  <si>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</si>
  <si>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</si>
  <si>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</si>
  <si>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</si>
  <si>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</si>
  <si>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</si>
  <si>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</si>
  <si>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</si>
  <si>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</si>
  <si>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</si>
  <si>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</si>
  <si>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</si>
  <si>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</si>
  <si>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</si>
  <si>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</si>
  <si>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</si>
  <si>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</si>
  <si>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</si>
  <si>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</si>
  <si>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</si>
  <si>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</si>
  <si>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</si>
  <si>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</si>
  <si>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</si>
  <si>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</si>
  <si>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</si>
  <si>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</si>
  <si>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</si>
  <si>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</si>
  <si>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</si>
  <si>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</si>
  <si>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</si>
  <si>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</si>
  <si>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</si>
  <si>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</si>
  <si>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</si>
  <si>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</si>
  <si>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</si>
  <si>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</si>
  <si>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</si>
  <si>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</si>
  <si>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</si>
  <si>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</si>
  <si>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</si>
  <si>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</si>
  <si>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</si>
  <si>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</si>
  <si>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</si>
  <si>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</si>
  <si>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</si>
  <si>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</si>
  <si>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</si>
  <si>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</si>
  <si>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</si>
  <si>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</si>
  <si>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</si>
  <si>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</si>
  <si>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</si>
  <si>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</si>
  <si>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</si>
  <si>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</si>
  <si>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</si>
  <si>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</si>
  <si>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</si>
  <si>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</si>
  <si>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</si>
  <si>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</si>
  <si>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</si>
  <si>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</si>
  <si>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</si>
  <si>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</si>
  <si>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</si>
  <si>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</si>
  <si>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</si>
  <si>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</si>
  <si>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</si>
  <si>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</si>
  <si>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</si>
  <si>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</si>
  <si>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</si>
  <si>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</si>
  <si>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</si>
  <si>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</si>
  <si>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</si>
  <si>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</si>
  <si>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</si>
  <si>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</si>
  <si>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</si>
  <si>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</si>
  <si>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</si>
  <si>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</si>
  <si>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</si>
  <si>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</si>
  <si>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</si>
  <si>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</si>
  <si>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</si>
  <si>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</si>
  <si>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</si>
  <si>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</si>
  <si>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</si>
  <si>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</si>
  <si>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</si>
  <si>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</si>
  <si>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</si>
  <si>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</si>
  <si>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</si>
  <si>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</si>
  <si>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</si>
  <si>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</si>
  <si>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</si>
  <si>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</si>
  <si>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</si>
  <si>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</si>
  <si>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</si>
  <si>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</si>
  <si>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</si>
  <si>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</si>
  <si>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</si>
  <si>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</si>
  <si>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</si>
  <si>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</si>
  <si>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</si>
  <si>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</si>
  <si>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</si>
  <si>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</si>
  <si>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</si>
  <si>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</si>
  <si>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</si>
  <si>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</si>
  <si>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</si>
  <si>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</si>
  <si>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</si>
  <si>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</si>
  <si>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</si>
  <si>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</si>
  <si>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</si>
  <si>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</si>
  <si>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</si>
  <si>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</si>
  <si>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</si>
  <si>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</si>
  <si>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</si>
  <si>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</si>
  <si>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</si>
  <si>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</si>
  <si>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</si>
  <si>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</si>
  <si>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</si>
  <si>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</si>
  <si>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</si>
  <si>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</si>
  <si>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</si>
  <si>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</si>
  <si>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</si>
  <si>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</si>
  <si>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</si>
  <si>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</si>
  <si>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</si>
  <si>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</si>
  <si>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</si>
  <si>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</si>
  <si>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</si>
  <si>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</si>
  <si>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</si>
  <si>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</si>
  <si>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</si>
  <si>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</si>
  <si>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</si>
  <si>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</si>
  <si>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</si>
  <si>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</si>
  <si>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</si>
  <si>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</si>
  <si>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</si>
  <si>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</si>
  <si>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</si>
  <si>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</si>
  <si>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</si>
  <si>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</si>
  <si>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</si>
  <si>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</si>
  <si>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</si>
  <si>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</si>
  <si>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</si>
  <si>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</si>
  <si>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</si>
  <si>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</si>
  <si>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</si>
  <si>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</si>
  <si>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</si>
  <si>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</si>
  <si>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</si>
  <si>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</si>
  <si>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</si>
  <si>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</si>
  <si>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</si>
  <si>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</si>
  <si>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</si>
  <si>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</si>
  <si>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</si>
  <si>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</si>
  <si>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</si>
  <si>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</si>
  <si>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</si>
  <si>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</si>
  <si>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</si>
  <si>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</si>
  <si>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</si>
  <si>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</si>
  <si>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</si>
  <si>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</si>
  <si>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</si>
  <si>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</si>
  <si>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</si>
  <si>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</si>
  <si>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</si>
  <si>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</si>
  <si>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</si>
  <si>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</si>
  <si>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</si>
  <si>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</si>
  <si>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</si>
  <si>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</si>
  <si>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</si>
  <si>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</si>
  <si>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</si>
  <si>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</si>
  <si>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</si>
  <si>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</si>
  <si>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</si>
  <si>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</si>
  <si>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</si>
  <si>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</si>
  <si>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</si>
  <si>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</si>
  <si>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</si>
  <si>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</si>
  <si>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</si>
  <si>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</si>
  <si>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</si>
  <si>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</si>
  <si>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</si>
  <si>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</si>
  <si>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</si>
  <si>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</si>
  <si>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</si>
  <si>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</si>
  <si>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</si>
  <si>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</si>
  <si>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</si>
  <si>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</si>
  <si>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</si>
  <si>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</si>
  <si>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</si>
  <si>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</si>
  <si>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</si>
  <si>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</si>
  <si>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</si>
  <si>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</si>
  <si>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</si>
  <si>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</si>
  <si>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</si>
  <si>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</si>
  <si>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</si>
  <si>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</si>
  <si>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</si>
  <si>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</si>
  <si>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</si>
  <si>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</si>
  <si>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</si>
  <si>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</si>
  <si>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</si>
  <si>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</si>
  <si>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</si>
  <si>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</si>
  <si>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</si>
  <si>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</si>
  <si>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</si>
  <si>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</si>
  <si>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</si>
  <si>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</si>
  <si>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</si>
  <si>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</si>
  <si>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</si>
  <si>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</si>
  <si>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</si>
  <si>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</si>
  <si>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</si>
  <si>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</si>
  <si>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</si>
  <si>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</si>
  <si>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</si>
  <si>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</si>
  <si>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</si>
  <si>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</si>
  <si>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</si>
  <si>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</si>
  <si>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</si>
  <si>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</si>
  <si>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</si>
  <si>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</si>
  <si>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</si>
  <si>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</si>
  <si>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</si>
  <si>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</si>
  <si>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</si>
  <si>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</si>
  <si>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</si>
  <si>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</si>
  <si>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</si>
  <si>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</si>
  <si>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</si>
  <si>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</si>
  <si>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</si>
  <si>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</si>
  <si>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</si>
  <si>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</si>
  <si>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</si>
  <si>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</si>
  <si>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</si>
  <si>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</si>
  <si>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</si>
  <si>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</si>
  <si>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</si>
  <si>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</si>
  <si>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</si>
  <si>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</si>
  <si>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</si>
  <si>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</si>
  <si>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</si>
  <si>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</si>
  <si>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</si>
  <si>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</si>
  <si>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</si>
  <si>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</si>
  <si>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</si>
  <si>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</si>
  <si>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</si>
  <si>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</si>
  <si>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</si>
  <si>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</si>
  <si>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</si>
  <si>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</si>
  <si>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</si>
  <si>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</si>
  <si>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</si>
  <si>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</si>
  <si>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</si>
  <si>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</si>
  <si>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</si>
  <si>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</si>
  <si>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</si>
  <si>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</si>
  <si>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</si>
  <si>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</si>
  <si>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</si>
  <si>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</si>
  <si>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</si>
  <si>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</si>
  <si>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</si>
  <si>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</si>
  <si>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</si>
  <si>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</si>
  <si>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</si>
  <si>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</si>
  <si>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</si>
  <si>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</si>
  <si>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</si>
  <si>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</si>
  <si>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</si>
  <si>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</si>
  <si>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</si>
  <si>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</si>
  <si>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</si>
  <si>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</si>
  <si>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</si>
  <si>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</si>
  <si>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</si>
  <si>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</si>
  <si>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</si>
  <si>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</si>
  <si>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</si>
  <si>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</si>
  <si>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</si>
  <si>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</si>
  <si>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</si>
  <si>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</si>
  <si>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</si>
  <si>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</si>
  <si>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</si>
  <si>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</si>
  <si>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</si>
  <si>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</si>
  <si>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</si>
  <si>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</si>
  <si>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</si>
  <si>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</si>
  <si>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</si>
  <si>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</si>
  <si>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</si>
  <si>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</si>
  <si>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</si>
  <si>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</si>
  <si>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</si>
  <si>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</si>
  <si>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</si>
  <si>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</si>
  <si>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</si>
  <si>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</si>
  <si>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</si>
  <si>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</si>
  <si>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</si>
  <si>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</si>
  <si>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</si>
  <si>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</si>
  <si>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</si>
  <si>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</si>
  <si>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</si>
  <si>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</si>
  <si>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</si>
  <si>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</si>
  <si>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</si>
  <si>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</si>
  <si>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</si>
  <si>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</si>
  <si>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</si>
  <si>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</si>
  <si>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</si>
  <si>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</si>
  <si>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</si>
  <si>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</si>
  <si>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</si>
  <si>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</si>
  <si>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</si>
  <si>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</si>
  <si>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</si>
  <si>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</si>
  <si>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</si>
  <si>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</si>
  <si>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</si>
  <si>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</si>
  <si>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</si>
  <si>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</si>
  <si>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</si>
  <si>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</si>
  <si>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</si>
  <si>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</si>
  <si>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</si>
  <si>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</si>
  <si>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</si>
  <si>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</si>
  <si>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</si>
  <si>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</si>
  <si>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</si>
  <si>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</si>
  <si>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</si>
  <si>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</si>
  <si>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</si>
  <si>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</si>
  <si>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</si>
  <si>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</si>
  <si>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</si>
  <si>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</si>
  <si>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</si>
  <si>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</si>
  <si>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</si>
  <si>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</si>
  <si>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</si>
  <si>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</si>
  <si>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</si>
  <si>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</si>
  <si>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</si>
  <si>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</si>
  <si>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</si>
  <si>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</si>
  <si>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</si>
  <si>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</si>
  <si>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</si>
  <si>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</si>
  <si>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</si>
  <si>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</si>
  <si>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</si>
  <si>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</si>
  <si>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</si>
  <si>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</si>
  <si>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</si>
  <si>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</si>
  <si>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</si>
  <si>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</si>
  <si>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</si>
  <si>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</si>
  <si>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</si>
  <si>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</si>
  <si>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</si>
  <si>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</si>
  <si>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</si>
  <si>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</si>
  <si>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</si>
  <si>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</si>
  <si>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</si>
  <si>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</si>
  <si>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</si>
  <si>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</si>
  <si>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</si>
  <si>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</si>
  <si>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</si>
  <si>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</si>
  <si>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</si>
  <si>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</si>
  <si>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</si>
  <si>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</si>
  <si>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</si>
  <si>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</si>
  <si>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</si>
  <si>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</si>
  <si>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</si>
  <si>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</si>
  <si>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</si>
  <si>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</si>
  <si>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</si>
  <si>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</si>
  <si>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</si>
  <si>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</si>
  <si>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</si>
  <si>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</si>
  <si>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</si>
  <si>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</si>
  <si>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</si>
  <si>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</si>
  <si>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</si>
  <si>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</si>
  <si>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</si>
  <si>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</si>
  <si>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</si>
  <si>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</si>
  <si>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</si>
  <si>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</si>
  <si>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</si>
  <si>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</si>
  <si>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</si>
  <si>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</si>
  <si>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</si>
  <si>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</si>
  <si>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</si>
  <si>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</si>
  <si>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</si>
  <si>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</si>
  <si>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</si>
  <si>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</si>
  <si>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</si>
  <si>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</si>
  <si>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</si>
  <si>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</si>
  <si>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</si>
  <si>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</si>
  <si>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</si>
  <si>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</si>
  <si>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</si>
  <si>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</si>
  <si>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</si>
  <si>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</si>
  <si>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</si>
  <si>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</si>
  <si>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</si>
  <si>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</si>
  <si>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</si>
  <si>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</si>
  <si>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</si>
  <si>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</si>
  <si>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</si>
  <si>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</si>
  <si>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</si>
  <si>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</si>
  <si>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</si>
  <si>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</si>
  <si>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</si>
  <si>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</si>
  <si>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</si>
  <si>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</si>
  <si>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</si>
  <si>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</si>
  <si>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</si>
  <si>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</si>
  <si>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</si>
  <si>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</si>
  <si>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</si>
  <si>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</si>
  <si>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</si>
  <si>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</si>
  <si>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</si>
  <si>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</si>
  <si>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</si>
  <si>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</si>
  <si>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</si>
  <si>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</si>
  <si>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</si>
  <si>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</si>
  <si>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</si>
  <si>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</si>
  <si>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</si>
  <si>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</si>
  <si>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</si>
  <si>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</si>
  <si>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</si>
  <si>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</si>
  <si>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</si>
  <si>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</si>
  <si>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</si>
  <si>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</si>
  <si>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</si>
  <si>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</si>
  <si>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</si>
  <si>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</si>
  <si>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</si>
  <si>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</si>
  <si>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</si>
  <si>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</si>
  <si>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</si>
  <si>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</si>
  <si>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</si>
  <si>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</si>
  <si>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</si>
  <si>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</si>
  <si>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</si>
  <si>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</si>
  <si>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</si>
  <si>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</si>
  <si>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</si>
  <si>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</si>
  <si>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</si>
  <si>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</si>
  <si>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</si>
  <si>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</si>
  <si>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</si>
  <si>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</si>
  <si>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</si>
  <si>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</si>
  <si>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</si>
  <si>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</si>
  <si>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</si>
  <si>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</si>
  <si>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</si>
  <si>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</si>
  <si>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</si>
  <si>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</si>
  <si>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</si>
  <si>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</si>
  <si>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</si>
  <si>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</si>
  <si>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</si>
  <si>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</si>
  <si>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</si>
  <si>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</si>
  <si>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</si>
  <si>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</si>
  <si>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</si>
  <si>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</si>
  <si>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</si>
  <si>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</si>
  <si>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</si>
  <si>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</si>
  <si>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</si>
  <si>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</si>
  <si>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</si>
  <si>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</si>
  <si>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</si>
  <si>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</si>
  <si>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</si>
  <si>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</si>
  <si>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</si>
  <si>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</si>
  <si>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</si>
  <si>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</si>
  <si>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</si>
  <si>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</si>
  <si>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</si>
  <si>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</si>
  <si>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</si>
  <si>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</si>
  <si>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</si>
  <si>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</si>
  <si>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</si>
  <si>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</si>
  <si>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</si>
  <si>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</si>
  <si>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</si>
  <si>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</si>
  <si>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</si>
  <si>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</si>
  <si>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</si>
  <si>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</si>
  <si>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</si>
  <si>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</si>
  <si>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</si>
  <si>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</si>
  <si>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</si>
  <si>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</si>
  <si>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</si>
  <si>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</si>
  <si>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</si>
  <si>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</si>
  <si>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</si>
  <si>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</si>
  <si>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</si>
  <si>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</si>
  <si>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</si>
  <si>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</si>
  <si>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</si>
  <si>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</si>
  <si>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</si>
  <si>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</si>
  <si>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</si>
  <si>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</si>
  <si>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</si>
  <si>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</si>
  <si>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</si>
  <si>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</si>
  <si>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</si>
  <si>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</si>
  <si>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</si>
  <si>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</si>
  <si>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</si>
  <si>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</si>
  <si>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</si>
  <si>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</si>
  <si>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</si>
  <si>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</si>
  <si>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</si>
  <si>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</si>
  <si>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</si>
  <si>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</si>
  <si>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</si>
  <si>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</si>
  <si>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</si>
  <si>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</si>
  <si>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</si>
  <si>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</si>
  <si>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</si>
  <si>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</si>
  <si>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</si>
  <si>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</si>
  <si>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</si>
  <si>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</si>
  <si>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</si>
  <si>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</si>
  <si>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</si>
  <si>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</si>
  <si>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</si>
  <si>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</si>
  <si>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</si>
  <si>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</si>
  <si>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</si>
  <si>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</si>
  <si>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</si>
  <si>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</si>
  <si>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</si>
  <si>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</si>
  <si>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</si>
  <si>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</si>
  <si>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</si>
  <si>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</si>
  <si>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</si>
  <si>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</si>
  <si>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</si>
  <si>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</si>
  <si>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</si>
  <si>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</si>
  <si>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</si>
  <si>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</si>
  <si>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</si>
  <si>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</si>
  <si>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</si>
  <si>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</si>
  <si>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</si>
  <si>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</si>
  <si>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</si>
  <si>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</si>
  <si>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</si>
  <si>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</si>
  <si>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</si>
  <si>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</si>
  <si>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</si>
  <si>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</si>
  <si>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</si>
  <si>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</si>
  <si>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</si>
  <si>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</si>
  <si>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</si>
  <si>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</si>
  <si>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</si>
  <si>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</si>
  <si>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</si>
  <si>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</si>
  <si>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</si>
  <si>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</si>
  <si>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</si>
  <si>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</si>
  <si>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</si>
  <si>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</si>
  <si>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</si>
  <si>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</si>
  <si>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</si>
  <si>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</si>
  <si>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</si>
  <si>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</si>
  <si>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</si>
  <si>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</si>
  <si>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</si>
  <si>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</si>
  <si>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</si>
  <si>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</si>
  <si>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</si>
  <si>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</si>
  <si>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</si>
  <si>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</si>
  <si>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</si>
  <si>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</si>
  <si>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</si>
  <si>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</si>
  <si>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</si>
  <si>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</si>
  <si>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</si>
  <si>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</si>
  <si>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</si>
  <si>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</si>
  <si>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</si>
  <si>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</si>
  <si>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</si>
  <si>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</si>
  <si>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</si>
  <si>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</si>
  <si>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</si>
  <si>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</si>
  <si>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</si>
  <si>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</si>
  <si>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</si>
  <si>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</si>
  <si>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</si>
  <si>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</si>
  <si>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</si>
  <si>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</si>
  <si>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</si>
  <si>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</si>
  <si>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</si>
  <si>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</si>
  <si>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</si>
  <si>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</si>
  <si>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</si>
  <si>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</si>
  <si>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</si>
  <si>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</si>
  <si>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</si>
  <si>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</si>
  <si>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</si>
  <si>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</si>
  <si>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</si>
  <si>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</si>
  <si>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</si>
  <si>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</si>
  <si>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</si>
  <si>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</si>
  <si>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</si>
  <si>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</si>
  <si>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</si>
  <si>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</si>
  <si>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</si>
  <si>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</si>
  <si>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</si>
  <si>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</si>
  <si>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</si>
  <si>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</si>
  <si>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</si>
  <si>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</si>
  <si>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</si>
  <si>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</si>
  <si>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</si>
  <si>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</si>
  <si>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</si>
  <si>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</si>
  <si>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</si>
  <si>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</si>
  <si>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</si>
  <si>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</si>
  <si>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</si>
  <si>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</si>
  <si>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</si>
  <si>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</si>
  <si>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</si>
  <si>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</si>
  <si>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</si>
  <si>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</si>
  <si>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</si>
  <si>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</si>
  <si>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</si>
  <si>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</si>
  <si>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</si>
  <si>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</si>
  <si>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</si>
  <si>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</si>
  <si>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</si>
  <si>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</si>
  <si>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</si>
  <si>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</si>
  <si>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</si>
  <si>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</si>
  <si>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</si>
  <si>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</si>
  <si>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</si>
  <si>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</si>
  <si>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</si>
  <si>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</si>
  <si>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</si>
  <si>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</si>
  <si>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</si>
  <si>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</si>
  <si>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</si>
  <si>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</si>
  <si>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</si>
  <si>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</si>
  <si>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</si>
  <si>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</si>
  <si>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</si>
  <si>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</si>
  <si>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</si>
  <si>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</si>
  <si>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</si>
  <si>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</si>
  <si>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</si>
  <si>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</si>
  <si>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</si>
  <si>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</si>
  <si>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</si>
  <si>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</si>
  <si>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</si>
  <si>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</si>
  <si>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</si>
  <si>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</si>
  <si>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</si>
  <si>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</si>
  <si>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</si>
  <si>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</si>
  <si>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</si>
  <si>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</si>
  <si>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</si>
  <si>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</si>
  <si>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</si>
  <si>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</si>
  <si>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</si>
  <si>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</si>
  <si>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</si>
  <si>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</si>
  <si>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</si>
  <si>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</si>
  <si>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</si>
  <si>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</si>
  <si>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</si>
  <si>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</si>
  <si>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</si>
  <si>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</si>
  <si>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</si>
  <si>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</si>
  <si>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</si>
  <si>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</si>
  <si>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</si>
  <si>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</si>
  <si>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</si>
  <si>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</si>
  <si>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</si>
  <si>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</si>
  <si>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</si>
  <si>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</si>
  <si>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</si>
  <si>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</si>
  <si>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</si>
  <si>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</si>
  <si>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</si>
  <si>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</si>
  <si>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</si>
  <si>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</si>
  <si>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</si>
  <si>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</si>
  <si>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</si>
  <si>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</si>
  <si>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</si>
  <si>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</si>
  <si>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</si>
  <si>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</si>
  <si>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</si>
  <si>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</si>
  <si>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</si>
  <si>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</si>
  <si>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</si>
  <si>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</si>
  <si>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</si>
  <si>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</si>
  <si>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</si>
  <si>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</si>
  <si>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</si>
  <si>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</si>
  <si>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</si>
  <si>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</si>
  <si>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</si>
  <si>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</si>
  <si>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</si>
  <si>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</si>
  <si>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</si>
  <si>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</si>
  <si>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</si>
  <si>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</si>
  <si>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</si>
  <si>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</si>
  <si>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</si>
  <si>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</si>
  <si>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</si>
  <si>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</si>
  <si>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</si>
  <si>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</si>
  <si>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</si>
  <si>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</si>
  <si>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</si>
  <si>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</si>
  <si>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</si>
  <si>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</si>
  <si>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</si>
  <si>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</si>
  <si>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</si>
  <si>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</si>
  <si>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</si>
  <si>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</si>
  <si>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</si>
  <si>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</si>
  <si>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</si>
  <si>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</si>
  <si>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</si>
  <si>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</si>
  <si>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</si>
  <si>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</si>
  <si>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</si>
  <si>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</si>
  <si>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</si>
  <si>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</si>
  <si>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</si>
  <si>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</si>
  <si>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</si>
  <si>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</si>
  <si>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</si>
  <si>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</si>
  <si>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</si>
  <si>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</si>
  <si>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</si>
  <si>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</si>
  <si>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</si>
  <si>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</si>
  <si>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</si>
  <si>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</si>
  <si>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</si>
  <si>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</si>
  <si>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</si>
  <si>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</si>
  <si>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</si>
  <si>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</si>
  <si>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</si>
  <si>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</si>
  <si>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</si>
  <si>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</si>
  <si>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</si>
  <si>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</si>
  <si>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</si>
  <si>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</si>
  <si>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</si>
  <si>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</si>
  <si>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</si>
  <si>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</si>
  <si>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</si>
  <si>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</si>
  <si>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</si>
  <si>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</si>
  <si>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</si>
  <si>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</si>
  <si>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</si>
  <si>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</si>
  <si>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</si>
  <si>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</si>
  <si>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</si>
  <si>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</si>
  <si>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</si>
  <si>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</si>
  <si>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</si>
  <si>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</si>
  <si>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</si>
  <si>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</si>
  <si>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</si>
  <si>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</si>
  <si>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</si>
  <si>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</si>
  <si>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</si>
  <si>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</si>
  <si>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</si>
  <si>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</si>
  <si>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</si>
  <si>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</si>
  <si>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</si>
  <si>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</si>
  <si>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</si>
  <si>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</si>
  <si>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</si>
  <si>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</si>
  <si>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</si>
  <si>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</si>
  <si>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</si>
  <si>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</si>
  <si>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</si>
  <si>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</si>
  <si>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</si>
  <si>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</si>
  <si>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</si>
  <si>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</si>
  <si>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</si>
  <si>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</si>
  <si>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</si>
  <si>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</si>
  <si>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</si>
  <si>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</si>
  <si>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</si>
  <si>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</si>
  <si>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</si>
  <si>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</si>
  <si>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</si>
  <si>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</si>
  <si>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</si>
  <si>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</si>
  <si>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</si>
  <si>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</si>
  <si>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</si>
  <si>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</si>
  <si>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</si>
  <si>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</si>
  <si>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</si>
  <si>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</si>
  <si>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</si>
  <si>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</si>
  <si>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</si>
  <si>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</si>
  <si>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</si>
  <si>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</si>
  <si>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</si>
  <si>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</si>
  <si>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</si>
  <si>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</si>
  <si>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</si>
  <si>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</si>
  <si>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</si>
  <si>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</si>
  <si>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</si>
  <si>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</si>
  <si>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</si>
  <si>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</si>
  <si>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</si>
  <si>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</si>
  <si>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</si>
  <si>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</si>
  <si>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</si>
  <si>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</si>
  <si>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</si>
  <si>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</si>
  <si>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</si>
  <si>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</si>
  <si>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</si>
  <si>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</si>
  <si>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</si>
  <si>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</si>
  <si>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</si>
  <si>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</si>
  <si>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</si>
  <si>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</si>
  <si>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</si>
  <si>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</si>
  <si>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</si>
  <si>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</si>
  <si>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</si>
  <si>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</si>
  <si>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</si>
  <si>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</si>
  <si>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</si>
  <si>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</si>
  <si>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</si>
  <si>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</si>
  <si>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</si>
  <si>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</si>
  <si>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</si>
  <si>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</si>
  <si>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</si>
  <si>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</si>
  <si>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</si>
  <si>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</si>
  <si>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</si>
  <si>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</si>
  <si>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</si>
  <si>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</si>
  <si>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</si>
  <si>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</si>
  <si>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</si>
  <si>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</si>
  <si>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</si>
  <si>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</si>
  <si>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</si>
  <si>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</si>
  <si>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</si>
  <si>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</si>
  <si>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</si>
  <si>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</si>
  <si>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</si>
  <si>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</si>
  <si>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</si>
  <si>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</si>
  <si>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</si>
  <si>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</si>
  <si>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</si>
  <si>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</si>
  <si>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</si>
  <si>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</si>
  <si>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</si>
  <si>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</si>
  <si>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</si>
  <si>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</si>
  <si>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</si>
  <si>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</si>
  <si>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</si>
  <si>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</si>
  <si>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</si>
  <si>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</si>
  <si>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</si>
  <si>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</si>
  <si>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</si>
  <si>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</si>
  <si>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</si>
  <si>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</si>
  <si>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</si>
  <si>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</si>
  <si>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</si>
  <si>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</si>
  <si>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</si>
  <si>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</si>
  <si>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</si>
  <si>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</si>
  <si>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</si>
  <si>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</si>
  <si>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</si>
  <si>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</si>
  <si>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</si>
  <si>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</si>
  <si>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</si>
  <si>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</si>
  <si>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</si>
  <si>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</si>
  <si>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</si>
  <si>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</si>
  <si>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</si>
  <si>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</si>
  <si>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</si>
  <si>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</si>
  <si>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</si>
  <si>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</si>
  <si>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</si>
  <si>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</si>
  <si>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</si>
  <si>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</si>
  <si>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</si>
  <si>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</si>
  <si>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</si>
  <si>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</si>
  <si>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</si>
  <si>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</si>
  <si>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</si>
  <si>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</si>
  <si>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</si>
  <si>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</si>
  <si>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</si>
  <si>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</si>
  <si>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</si>
  <si>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</si>
  <si>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</si>
  <si>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</si>
  <si>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</si>
  <si>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</si>
  <si>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</si>
  <si>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</si>
  <si>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</si>
  <si>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</si>
  <si>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</si>
  <si>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</si>
  <si>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</si>
  <si>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</si>
  <si>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</si>
  <si>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</si>
  <si>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</si>
  <si>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</si>
  <si>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</si>
  <si>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</si>
  <si>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</si>
  <si>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</si>
  <si>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</si>
  <si>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</si>
  <si>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</si>
  <si>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</si>
  <si>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</si>
  <si>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</si>
  <si>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</si>
  <si>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</si>
  <si>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</si>
  <si>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</si>
  <si>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</si>
  <si>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</si>
  <si>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</si>
  <si>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</si>
  <si>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</si>
  <si>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</si>
  <si>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</si>
  <si>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</si>
  <si>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</si>
  <si>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</si>
  <si>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</si>
  <si>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</si>
  <si>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</si>
  <si>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</si>
  <si>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</si>
  <si>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</si>
  <si>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</si>
  <si>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</si>
  <si>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</si>
  <si>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</si>
  <si>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</si>
  <si>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</si>
  <si>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</si>
  <si>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</si>
  <si>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</si>
  <si>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</si>
  <si>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</si>
  <si>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</si>
  <si>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</si>
  <si>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</si>
  <si>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</si>
  <si>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</si>
  <si>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</si>
  <si>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</si>
  <si>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</si>
  <si>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</si>
  <si>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</si>
  <si>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</si>
  <si>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</si>
  <si>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</si>
  <si>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</si>
  <si>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</si>
  <si>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</si>
  <si>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</si>
  <si>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</si>
  <si>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</si>
  <si>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</si>
  <si>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</si>
  <si>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</si>
  <si>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</si>
  <si>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</si>
  <si>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</si>
  <si>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</si>
  <si>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</si>
  <si>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</si>
  <si>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</si>
  <si>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</si>
  <si>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</si>
  <si>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</si>
  <si>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</si>
  <si>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</si>
  <si>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</si>
  <si>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</si>
  <si>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</si>
  <si>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</si>
  <si>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</si>
  <si>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</si>
  <si>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</si>
  <si>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</si>
  <si>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</si>
  <si>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</si>
  <si>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</si>
  <si>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</si>
  <si>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</si>
  <si>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</si>
  <si>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</si>
  <si>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</si>
  <si>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</si>
  <si>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</si>
  <si>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</si>
  <si>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</si>
  <si>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</si>
  <si>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</si>
  <si>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</si>
  <si>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</si>
  <si>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</si>
  <si>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</si>
  <si>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</si>
  <si>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</si>
  <si>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</si>
  <si>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</si>
  <si>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</si>
  <si>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</si>
  <si>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</si>
  <si>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</si>
  <si>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</si>
  <si>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</si>
  <si>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</si>
  <si>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</si>
  <si>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</si>
  <si>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</si>
  <si>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</si>
  <si>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</si>
  <si>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</si>
  <si>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</si>
  <si>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</si>
  <si>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</si>
  <si>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</si>
  <si>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</si>
  <si>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</si>
  <si>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</si>
  <si>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</si>
  <si>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</si>
  <si>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</si>
  <si>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</si>
  <si>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</si>
  <si>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</si>
  <si>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</si>
  <si>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</si>
  <si>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</si>
  <si>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</si>
  <si>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</si>
  <si>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</si>
  <si>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</si>
  <si>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</si>
  <si>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</si>
  <si>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</si>
  <si>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</si>
  <si>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</si>
  <si>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</si>
  <si>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</si>
  <si>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</si>
  <si>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</si>
  <si>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</si>
  <si>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</si>
  <si>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</si>
  <si>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</si>
  <si>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</si>
  <si>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</si>
  <si>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</si>
  <si>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</si>
  <si>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</si>
  <si>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</si>
  <si>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</si>
  <si>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</si>
  <si>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</si>
  <si>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</si>
  <si>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</si>
  <si>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</si>
  <si>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</si>
  <si>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</si>
  <si>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</si>
  <si>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</si>
  <si>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</si>
  <si>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</si>
  <si>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</si>
  <si>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</si>
  <si>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</si>
  <si>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</si>
  <si>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</si>
  <si>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</si>
  <si>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</si>
  <si>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</si>
  <si>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</si>
  <si>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</si>
  <si>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</si>
  <si>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</si>
  <si>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</si>
  <si>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</si>
  <si>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</si>
  <si>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</si>
  <si>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</si>
  <si>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</si>
  <si>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</si>
  <si>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</si>
  <si>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</si>
  <si>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</si>
  <si>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</si>
  <si>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</si>
  <si>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</si>
  <si>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</si>
  <si>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</si>
  <si>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</si>
  <si>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</si>
  <si>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</si>
  <si>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</si>
  <si>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</si>
  <si>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</si>
  <si>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</si>
  <si>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</si>
  <si>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</si>
  <si>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</si>
  <si>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</si>
  <si>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</si>
  <si>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</si>
  <si>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</si>
  <si>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</si>
  <si>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</si>
  <si>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</si>
  <si>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</si>
  <si>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</si>
  <si>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</si>
  <si>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</si>
  <si>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</si>
  <si>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</si>
  <si>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</si>
  <si>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</si>
  <si>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</si>
  <si>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</si>
  <si>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</si>
  <si>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</si>
  <si>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</si>
  <si>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</si>
  <si>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</si>
  <si>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</si>
  <si>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</si>
  <si>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</si>
  <si>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</si>
  <si>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</si>
  <si>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</si>
  <si>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</si>
  <si>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</si>
  <si>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</si>
  <si>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</si>
  <si>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</si>
  <si>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</si>
  <si>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</si>
  <si>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</si>
  <si>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</si>
  <si>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</si>
  <si>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</si>
  <si>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</si>
  <si>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</si>
  <si>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</si>
  <si>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</si>
  <si>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</si>
  <si>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</si>
  <si>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</si>
  <si>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</si>
  <si>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</si>
  <si>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</si>
  <si>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</si>
  <si>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</si>
  <si>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</si>
  <si>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</si>
  <si>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</si>
  <si>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</si>
  <si>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</si>
  <si>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</si>
  <si>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</si>
  <si>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</si>
  <si>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</si>
  <si>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</si>
  <si>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</si>
  <si>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</si>
  <si>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</si>
  <si>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</si>
  <si>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</si>
  <si>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</si>
  <si>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</si>
  <si>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</si>
  <si>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</si>
  <si>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</si>
  <si>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</si>
  <si>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</si>
  <si>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</si>
  <si>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</si>
  <si>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</si>
  <si>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</si>
  <si>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</si>
  <si>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</si>
  <si>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</si>
  <si>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</si>
  <si>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</si>
  <si>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</si>
  <si>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</si>
  <si>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</si>
  <si>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</si>
  <si>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</si>
  <si>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</si>
  <si>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</si>
  <si>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</si>
  <si>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</si>
  <si>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</si>
  <si>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</si>
  <si>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</si>
  <si>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</si>
  <si>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</si>
  <si>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</si>
  <si>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</si>
  <si>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</si>
  <si>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</si>
  <si>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</si>
  <si>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</si>
  <si>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</si>
  <si>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</si>
  <si>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</si>
  <si>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</si>
  <si>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</si>
  <si>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</si>
  <si>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</si>
  <si>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</si>
  <si>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</si>
  <si>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</si>
  <si>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</si>
  <si>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</si>
  <si>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</si>
  <si>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</si>
  <si>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</si>
  <si>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</si>
  <si>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</si>
  <si>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</si>
  <si>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</si>
  <si>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</si>
  <si>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</si>
  <si>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</si>
  <si>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</si>
  <si>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</si>
  <si>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</si>
  <si>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</si>
  <si>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</si>
  <si>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</si>
  <si>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</si>
  <si>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</si>
  <si>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</si>
  <si>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</si>
  <si>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</si>
  <si>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</si>
  <si>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</si>
  <si>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</si>
  <si>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</si>
  <si>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</si>
  <si>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</si>
  <si>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</si>
  <si>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</si>
  <si>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</si>
  <si>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</si>
  <si>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</si>
  <si>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</si>
  <si>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</si>
  <si>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</si>
  <si>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</si>
  <si>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</si>
  <si>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</si>
  <si>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</si>
  <si>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</si>
  <si>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</si>
  <si>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</si>
  <si>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</si>
  <si>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</si>
  <si>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</si>
  <si>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</si>
  <si>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</si>
  <si>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</si>
  <si>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</si>
  <si>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</si>
  <si>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</si>
  <si>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</si>
  <si>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</si>
  <si>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</si>
  <si>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</si>
  <si>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</si>
  <si>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</si>
  <si>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</si>
  <si>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</si>
  <si>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</si>
  <si>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</si>
  <si>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</si>
  <si>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</si>
  <si>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</si>
  <si>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</si>
  <si>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</si>
  <si>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</si>
  <si>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</si>
  <si>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</si>
  <si>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</si>
  <si>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</si>
  <si>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</si>
  <si>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</si>
  <si>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</si>
  <si>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</si>
  <si>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</si>
  <si>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</si>
  <si>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</si>
  <si>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</si>
  <si>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</si>
  <si>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</si>
  <si>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</si>
  <si>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</si>
  <si>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</si>
  <si>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</si>
  <si>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</si>
  <si>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</si>
  <si>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</si>
  <si>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</si>
  <si>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</si>
  <si>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</si>
  <si>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</si>
  <si>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</si>
  <si>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</si>
  <si>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</si>
  <si>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</si>
  <si>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</si>
  <si>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</si>
  <si>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</si>
  <si>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</si>
  <si>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</si>
  <si>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</si>
  <si>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</si>
  <si>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</si>
  <si>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</si>
  <si>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</si>
  <si>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</si>
  <si>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</si>
  <si>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</si>
  <si>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</si>
  <si>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</si>
  <si>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</si>
  <si>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</si>
  <si>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</si>
  <si>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</si>
  <si>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</si>
  <si>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</si>
  <si>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</si>
  <si>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</si>
  <si>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</si>
  <si>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</si>
  <si>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</si>
  <si>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</si>
  <si>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</si>
  <si>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</si>
  <si>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</si>
  <si>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</si>
  <si>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</si>
  <si>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</si>
  <si>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</si>
  <si>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</si>
  <si>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</si>
  <si>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</si>
  <si>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</si>
  <si>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</si>
  <si>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</si>
  <si>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</si>
  <si>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</si>
  <si>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</si>
  <si>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</si>
  <si>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</si>
  <si>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</si>
  <si>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</si>
  <si>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</si>
  <si>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</si>
  <si>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</si>
  <si>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</si>
  <si>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</si>
  <si>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</si>
  <si>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</si>
  <si>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</si>
  <si>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</si>
  <si>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</si>
  <si>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</si>
  <si>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</si>
  <si>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</si>
  <si>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</si>
  <si>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</si>
  <si>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</si>
  <si>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</si>
  <si>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</si>
  <si>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</si>
  <si>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</si>
  <si>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</si>
  <si>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</si>
  <si>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</si>
  <si>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</si>
  <si>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</si>
  <si>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</si>
  <si>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</si>
  <si>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</si>
  <si>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</si>
  <si>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</si>
  <si>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</si>
  <si>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</si>
  <si>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</si>
  <si>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</si>
  <si>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</si>
  <si>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</si>
  <si>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</si>
  <si>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</si>
  <si>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</si>
  <si>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</si>
  <si>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</si>
  <si>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</si>
  <si>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</si>
  <si>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</si>
  <si>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</si>
  <si>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</si>
  <si>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</si>
  <si>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</si>
  <si>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</si>
  <si>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</si>
  <si>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</si>
  <si>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</si>
  <si>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</si>
  <si>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</si>
  <si>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</si>
  <si>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</si>
  <si>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</si>
  <si>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</si>
  <si>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</si>
  <si>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</si>
  <si>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</si>
  <si>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</si>
  <si>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</si>
  <si>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</si>
  <si>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</si>
  <si>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</si>
  <si>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</si>
  <si>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</si>
  <si>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</si>
  <si>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</si>
  <si>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</si>
  <si>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</si>
  <si>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</si>
  <si>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</si>
  <si>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</si>
  <si>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</si>
  <si>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</si>
  <si>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</si>
  <si>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</si>
  <si>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</si>
  <si>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</si>
  <si>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</si>
  <si>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</si>
  <si>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</si>
  <si>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</si>
  <si>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</si>
  <si>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</si>
  <si>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</si>
  <si>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</si>
  <si>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</si>
  <si>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</si>
  <si>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</si>
  <si>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</si>
  <si>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</si>
  <si>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</si>
  <si>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</si>
  <si>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</si>
  <si>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</si>
  <si>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</si>
  <si>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</si>
  <si>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</si>
  <si>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</si>
  <si>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</si>
  <si>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</si>
  <si>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</si>
  <si>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</si>
  <si>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</si>
  <si>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</si>
  <si>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</si>
  <si>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</si>
  <si>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</si>
  <si>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</si>
  <si>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</si>
  <si>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</si>
  <si>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</si>
  <si>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</si>
  <si>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</si>
  <si>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</si>
  <si>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</si>
  <si>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</si>
  <si>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</si>
  <si>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</si>
  <si>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</si>
  <si>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</si>
  <si>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</si>
  <si>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</si>
  <si>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</si>
  <si>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</si>
  <si>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</si>
  <si>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</si>
  <si>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</si>
  <si>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</si>
  <si>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</si>
  <si>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</si>
  <si>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</si>
  <si>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</si>
  <si>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</si>
  <si>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</si>
  <si>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</si>
  <si>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</si>
  <si>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</si>
  <si>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</si>
  <si>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</si>
  <si>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</si>
  <si>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</si>
  <si>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</si>
  <si>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</si>
  <si>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</si>
  <si>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</si>
  <si>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</si>
  <si>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</si>
  <si>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</si>
  <si>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</si>
  <si>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</si>
  <si>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</si>
  <si>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</si>
  <si>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</si>
  <si>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</si>
  <si>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</si>
  <si>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</si>
  <si>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</si>
  <si>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</si>
  <si>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</si>
  <si>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</si>
  <si>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</si>
  <si>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</si>
  <si>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</si>
  <si>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</si>
  <si>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</si>
  <si>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</si>
  <si>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</si>
  <si>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</si>
  <si>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</si>
  <si>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</si>
  <si>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</si>
  <si>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</si>
  <si>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</si>
  <si>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</si>
  <si>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</si>
  <si>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</si>
  <si>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</si>
  <si>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</si>
  <si>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</si>
  <si>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</si>
  <si>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</si>
  <si>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</si>
  <si>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</si>
  <si>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</si>
  <si>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</si>
  <si>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</si>
  <si>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</si>
  <si>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</si>
  <si>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</si>
  <si>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</si>
  <si>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</si>
  <si>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</si>
  <si>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</si>
  <si>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</si>
  <si>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</si>
  <si>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</si>
  <si>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</si>
  <si>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</si>
  <si>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</si>
  <si>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</si>
  <si>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</si>
  <si>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</si>
  <si>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</si>
  <si>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</si>
  <si>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</si>
  <si>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</si>
  <si>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</si>
  <si>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</si>
  <si>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</si>
  <si>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</si>
  <si>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</si>
  <si>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</si>
  <si>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</si>
  <si>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</si>
  <si>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</si>
  <si>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</si>
  <si>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</si>
  <si>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</si>
  <si>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</si>
  <si>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</si>
  <si>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</si>
  <si>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</si>
  <si>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</si>
  <si>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</si>
  <si>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</si>
  <si>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</si>
  <si>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</si>
  <si>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</si>
  <si>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</si>
  <si>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</si>
  <si>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</si>
  <si>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</si>
  <si>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</si>
  <si>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</si>
  <si>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</si>
  <si>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</si>
  <si>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</si>
  <si>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</si>
  <si>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</si>
  <si>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</si>
  <si>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</si>
  <si>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</si>
  <si>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</si>
  <si>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</si>
  <si>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</si>
  <si>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</si>
  <si>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</si>
  <si>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</si>
  <si>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</si>
  <si>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</si>
  <si>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</si>
  <si>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</si>
  <si>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</si>
  <si>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</si>
  <si>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</si>
  <si>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</si>
  <si>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</si>
  <si>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</si>
  <si>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</si>
  <si>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</si>
  <si>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</si>
  <si>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</si>
  <si>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</si>
  <si>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</si>
  <si>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</si>
  <si>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</si>
  <si>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</si>
  <si>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</si>
  <si>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</si>
  <si>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</si>
  <si>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</si>
  <si>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</si>
  <si>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</si>
  <si>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</si>
  <si>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</si>
  <si>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</si>
  <si>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</si>
  <si>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</si>
  <si>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</si>
  <si>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</si>
  <si>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</si>
  <si>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</si>
  <si>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</si>
  <si>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</si>
  <si>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</si>
  <si>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</si>
  <si>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</si>
  <si>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</si>
  <si>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</si>
  <si>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</si>
  <si>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</si>
  <si>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</si>
  <si>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</si>
  <si>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</si>
  <si>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</si>
  <si>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</si>
  <si>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</si>
  <si>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</si>
  <si>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</si>
  <si>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</si>
  <si>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</si>
  <si>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</si>
  <si>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</si>
  <si>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</si>
  <si>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</si>
  <si>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</si>
  <si>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</si>
  <si>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</si>
  <si>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</si>
  <si>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</si>
  <si>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</si>
  <si>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</si>
  <si>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</si>
  <si>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</si>
  <si>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</si>
  <si>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</si>
  <si>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</si>
  <si>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</si>
  <si>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</si>
  <si>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</si>
  <si>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</si>
  <si>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</si>
  <si>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</si>
  <si>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</si>
  <si>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</si>
  <si>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</si>
  <si>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</si>
  <si>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</si>
  <si>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</si>
  <si>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</si>
  <si>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</si>
  <si>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</si>
  <si>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</si>
  <si>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</si>
  <si>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</si>
  <si>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</si>
  <si>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</si>
  <si>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</si>
  <si>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</si>
  <si>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</si>
  <si>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</si>
  <si>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</si>
  <si>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</si>
  <si>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</si>
  <si>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</si>
  <si>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</si>
  <si>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</si>
  <si>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</si>
  <si>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</si>
  <si>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</si>
  <si>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</si>
  <si>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</si>
  <si>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</si>
  <si>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</si>
  <si>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</si>
  <si>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</si>
  <si>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</si>
  <si>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</si>
  <si>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</si>
  <si>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</si>
  <si>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</si>
  <si>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</si>
  <si>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</si>
  <si>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</si>
  <si>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</si>
  <si>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</si>
  <si>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</si>
  <si>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</si>
  <si>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</si>
  <si>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</si>
  <si>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</si>
  <si>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</si>
  <si>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</si>
  <si>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</si>
  <si>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</si>
  <si>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</si>
  <si>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</si>
  <si>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</si>
  <si>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</si>
  <si>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</si>
  <si>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</si>
  <si>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</si>
  <si>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</si>
  <si>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</si>
  <si>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</si>
  <si>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</si>
  <si>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</si>
  <si>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</si>
  <si>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</si>
  <si>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</si>
  <si>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</si>
  <si>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</si>
  <si>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</si>
  <si>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</si>
  <si>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</si>
  <si>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</si>
  <si>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</si>
  <si>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</si>
  <si>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</si>
  <si>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</si>
  <si>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</si>
  <si>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</si>
  <si>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</si>
  <si>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</si>
  <si>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</si>
  <si>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</si>
  <si>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</si>
  <si>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</si>
  <si>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</si>
  <si>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</si>
  <si>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</si>
  <si>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</si>
  <si>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</si>
  <si>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</si>
  <si>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</si>
  <si>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</si>
  <si>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</si>
  <si>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</si>
  <si>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</si>
  <si>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</si>
  <si>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</si>
  <si>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</si>
  <si>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</si>
  <si>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</si>
  <si>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</si>
  <si>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</si>
  <si>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</si>
  <si>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</si>
  <si>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</si>
  <si>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</si>
  <si>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</si>
  <si>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</si>
  <si>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</si>
  <si>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</si>
  <si>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</si>
  <si>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</si>
  <si>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</si>
  <si>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</si>
  <si>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</si>
  <si>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</si>
  <si>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</si>
  <si>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</si>
  <si>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</si>
  <si>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</si>
  <si>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</si>
  <si>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</si>
  <si>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</si>
  <si>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</si>
  <si>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</si>
  <si>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</si>
  <si>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</si>
  <si>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</si>
  <si>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</si>
  <si>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</si>
  <si>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</si>
  <si>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</si>
  <si>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</si>
  <si>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</si>
  <si>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</si>
  <si>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</si>
  <si>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</si>
  <si>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</si>
  <si>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</si>
  <si>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</si>
  <si>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</si>
  <si>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</si>
  <si>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</si>
  <si>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</si>
  <si>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</si>
  <si>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</si>
  <si>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</si>
  <si>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</si>
  <si>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</si>
  <si>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</si>
  <si>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</si>
  <si>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</si>
  <si>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</si>
  <si>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</si>
  <si>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</si>
  <si>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</si>
  <si>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</si>
  <si>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</si>
  <si>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</si>
  <si>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</si>
  <si>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</si>
  <si>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</si>
  <si>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</si>
  <si>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</si>
  <si>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</si>
  <si>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</si>
  <si>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</si>
  <si>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</si>
  <si>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</si>
  <si>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</si>
  <si>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</si>
  <si>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</si>
  <si>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</si>
  <si>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</si>
  <si>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</si>
  <si>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</si>
  <si>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</si>
  <si>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</si>
  <si>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</si>
  <si>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</si>
  <si>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</si>
  <si>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</si>
  <si>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</si>
  <si>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</si>
  <si>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</si>
  <si>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</si>
  <si>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</si>
  <si>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</si>
  <si>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</si>
  <si>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</si>
  <si>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</si>
  <si>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</si>
  <si>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</si>
  <si>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</si>
  <si>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</si>
  <si>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</si>
  <si>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</si>
  <si>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</si>
  <si>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</si>
  <si>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</si>
  <si>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</si>
  <si>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</si>
  <si>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</si>
  <si>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</si>
  <si>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</si>
  <si>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</si>
  <si>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</si>
  <si>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</si>
  <si>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</si>
  <si>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</si>
  <si>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</si>
  <si>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</si>
  <si>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</si>
  <si>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</si>
  <si>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</si>
  <si>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</si>
  <si>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</si>
  <si>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</si>
  <si>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</si>
  <si>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</si>
  <si>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</si>
  <si>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</si>
  <si>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</si>
  <si>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</si>
  <si>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</si>
  <si>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</si>
  <si>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</si>
  <si>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</si>
  <si>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</si>
  <si>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</si>
  <si>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</si>
  <si>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</si>
  <si>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</si>
  <si>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</si>
  <si>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</si>
  <si>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</si>
  <si>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</si>
  <si>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</si>
  <si>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</si>
  <si>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</si>
  <si>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</si>
  <si>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</si>
  <si>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</si>
  <si>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</si>
  <si>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</si>
  <si>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</si>
  <si>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</si>
  <si>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</si>
  <si>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</si>
  <si>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</si>
  <si>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</si>
  <si>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</si>
  <si>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</si>
  <si>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</si>
  <si>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</si>
  <si>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</si>
  <si>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</si>
  <si>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</si>
  <si>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</si>
  <si>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</si>
  <si>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</si>
  <si>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</si>
  <si>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</si>
  <si>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</si>
  <si>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</si>
  <si>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</si>
  <si>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</si>
  <si>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</si>
  <si>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</si>
  <si>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</si>
  <si>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</si>
  <si>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</si>
  <si>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</si>
  <si>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</si>
  <si>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</si>
  <si>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</si>
  <si>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</si>
  <si>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</si>
  <si>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</si>
  <si>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</si>
  <si>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</si>
  <si>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</si>
  <si>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</si>
  <si>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</si>
  <si>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</si>
  <si>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</si>
  <si>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</si>
  <si>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</si>
  <si>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</si>
  <si>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</si>
  <si>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</si>
  <si>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</si>
  <si>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</si>
  <si>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</si>
  <si>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</si>
  <si>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</si>
  <si>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</si>
  <si>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</si>
  <si>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</si>
  <si>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</si>
  <si>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</si>
  <si>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</si>
  <si>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</si>
  <si>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</si>
  <si>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</si>
  <si>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</si>
  <si>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</si>
  <si>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</si>
  <si>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</si>
  <si>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</si>
  <si>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</si>
  <si>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</si>
  <si>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</si>
  <si>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</si>
  <si>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</si>
  <si>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</si>
  <si>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</si>
  <si>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</si>
  <si>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</si>
  <si>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</si>
  <si>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</si>
  <si>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</si>
  <si>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</si>
  <si>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</si>
  <si>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</si>
  <si>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</si>
  <si>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</si>
  <si>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</si>
  <si>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</si>
  <si>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</si>
  <si>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</si>
  <si>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</si>
  <si>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</si>
  <si>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</si>
  <si>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</si>
  <si>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</si>
  <si>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</si>
  <si>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</si>
  <si>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</si>
  <si>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</si>
  <si>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</si>
  <si>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</si>
  <si>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</si>
  <si>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</si>
  <si>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</si>
  <si>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</si>
  <si>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</si>
  <si>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</si>
  <si>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</si>
  <si>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</si>
  <si>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</si>
  <si>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</si>
  <si>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</si>
  <si>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</si>
  <si>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</si>
  <si>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</si>
  <si>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</si>
  <si>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</si>
  <si>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</si>
  <si>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</si>
  <si>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</si>
  <si>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</si>
  <si>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</si>
  <si>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</si>
  <si>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</si>
  <si>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</si>
  <si>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</si>
  <si>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</si>
  <si>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</si>
  <si>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</si>
  <si>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</si>
  <si>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</si>
  <si>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</si>
  <si>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</si>
  <si>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</si>
  <si>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</si>
  <si>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</si>
  <si>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</si>
  <si>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</si>
  <si>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</si>
  <si>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</si>
  <si>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</si>
  <si>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</si>
  <si>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</si>
  <si>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</si>
  <si>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</si>
  <si>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</si>
  <si>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</si>
  <si>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</si>
  <si>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</si>
  <si>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</si>
  <si>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</si>
  <si>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</si>
  <si>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</si>
  <si>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</si>
  <si>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</si>
  <si>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</si>
  <si>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</si>
  <si>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</si>
  <si>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</si>
  <si>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</si>
  <si>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</si>
  <si>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</si>
  <si>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</si>
  <si>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</si>
  <si>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</si>
  <si>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</si>
  <si>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</si>
  <si>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</si>
  <si>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</si>
  <si>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</si>
  <si>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</si>
  <si>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</si>
  <si>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</si>
  <si>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</si>
  <si>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</si>
  <si>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</si>
  <si>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</si>
  <si>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</si>
  <si>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</si>
  <si>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</si>
  <si>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</si>
  <si>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</si>
  <si>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</si>
  <si>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</si>
  <si>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</si>
  <si>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</si>
  <si>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</si>
  <si>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</si>
  <si>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</si>
  <si>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</si>
  <si>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</si>
  <si>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</si>
  <si>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</si>
  <si>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</si>
  <si>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</si>
  <si>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</si>
  <si>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</si>
  <si>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</si>
  <si>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</si>
  <si>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</si>
  <si>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</si>
  <si>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</si>
  <si>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</si>
  <si>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</si>
  <si>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</si>
  <si>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</si>
  <si>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</si>
  <si>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</si>
  <si>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</si>
  <si>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</si>
  <si>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</si>
  <si>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</si>
  <si>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</si>
  <si>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</si>
  <si>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</si>
  <si>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</si>
  <si>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</si>
  <si>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</si>
  <si>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</si>
  <si>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</si>
  <si>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</si>
  <si>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</si>
  <si>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</si>
  <si>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</si>
  <si>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</si>
  <si>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</si>
  <si>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</si>
  <si>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</si>
  <si>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</si>
  <si>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</si>
  <si>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</si>
  <si>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</si>
  <si>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</si>
  <si>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</si>
  <si>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</si>
  <si>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</si>
  <si>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</si>
  <si>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</si>
  <si>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</si>
  <si>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</si>
  <si>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</si>
  <si>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</si>
  <si>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</si>
  <si>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</si>
  <si>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</si>
  <si>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</si>
  <si>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</si>
  <si>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</si>
  <si>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</si>
  <si>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</si>
  <si>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</si>
  <si>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</si>
  <si>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</si>
  <si>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</si>
  <si>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</si>
  <si>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</si>
  <si>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</si>
  <si>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</si>
  <si>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</si>
  <si>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</si>
  <si>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</si>
  <si>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</si>
  <si>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</si>
  <si>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</si>
  <si>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</si>
  <si>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</si>
  <si>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</si>
  <si>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</si>
  <si>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</si>
  <si>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</si>
  <si>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</si>
  <si>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</si>
  <si>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</si>
  <si>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</si>
  <si>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</si>
  <si>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</si>
  <si>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</si>
  <si>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</si>
  <si>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</si>
  <si>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</si>
  <si>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</si>
  <si>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</si>
  <si>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</si>
  <si>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</si>
  <si>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</si>
  <si>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</si>
  <si>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</si>
  <si>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</si>
  <si>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</si>
  <si>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</si>
  <si>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</si>
  <si>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</si>
  <si>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</si>
  <si>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</si>
  <si>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</si>
  <si>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</si>
  <si>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</si>
  <si>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</si>
  <si>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</si>
  <si>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</si>
  <si>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</si>
  <si>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</si>
  <si>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</si>
  <si>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</si>
  <si>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</si>
  <si>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</si>
  <si>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</si>
  <si>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</si>
  <si>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</si>
  <si>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</si>
  <si>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</si>
  <si>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</si>
  <si>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</si>
  <si>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</si>
  <si>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</si>
  <si>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</si>
  <si>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</si>
  <si>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</si>
  <si>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</si>
  <si>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</si>
  <si>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</si>
  <si>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</si>
  <si>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</si>
  <si>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</si>
  <si>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</si>
  <si>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</si>
  <si>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</si>
  <si>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</si>
  <si>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</si>
  <si>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</si>
  <si>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</si>
  <si>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</si>
  <si>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</si>
  <si>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</si>
  <si>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</si>
  <si>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</si>
  <si>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</si>
  <si>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</si>
  <si>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</si>
  <si>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</si>
  <si>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</si>
  <si>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</si>
  <si>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</si>
  <si>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</si>
  <si>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</si>
  <si>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</si>
  <si>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</si>
  <si>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</si>
  <si>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</si>
  <si>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</si>
  <si>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</si>
  <si>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</si>
  <si>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</si>
  <si>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</si>
  <si>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</si>
  <si>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</si>
  <si>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</si>
  <si>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</si>
  <si>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</si>
  <si>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</si>
  <si>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</si>
  <si>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</si>
  <si>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</si>
  <si>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</si>
  <si>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</si>
  <si>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</si>
  <si>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</si>
  <si>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</si>
  <si>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</si>
  <si>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</si>
  <si>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</si>
  <si>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</si>
  <si>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</si>
  <si>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</si>
  <si>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</si>
  <si>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</si>
  <si>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</si>
  <si>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</si>
  <si>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</si>
  <si>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</si>
  <si>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</si>
  <si>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</si>
  <si>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</si>
  <si>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</si>
  <si>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</si>
  <si>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</si>
  <si>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</si>
  <si>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</si>
  <si>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</si>
  <si>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</si>
  <si>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</si>
  <si>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</si>
  <si>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</si>
  <si>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</si>
  <si>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</si>
  <si>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</si>
  <si>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</si>
  <si>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</si>
  <si>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</si>
  <si>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</si>
  <si>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</si>
  <si>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</si>
  <si>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</si>
  <si>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</si>
  <si>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</si>
  <si>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</si>
  <si>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</si>
  <si>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</si>
  <si>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</si>
  <si>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</si>
  <si>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</si>
  <si>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</si>
  <si>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</si>
  <si>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</si>
  <si>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</si>
  <si>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</si>
  <si>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</si>
  <si>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</si>
  <si>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</si>
  <si>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</si>
  <si>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</si>
  <si>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</si>
  <si>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</si>
  <si>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</si>
  <si>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</si>
  <si>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</si>
  <si>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</si>
  <si>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</si>
  <si>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</si>
  <si>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</si>
  <si>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</si>
  <si>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</si>
  <si>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</si>
  <si>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</si>
  <si>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</si>
  <si>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</si>
  <si>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</si>
  <si>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</si>
  <si>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</si>
  <si>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</si>
  <si>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</si>
  <si>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</si>
  <si>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</si>
  <si>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</si>
  <si>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</si>
  <si>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</si>
  <si>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</si>
  <si>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</si>
  <si>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</si>
  <si>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</si>
  <si>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</si>
  <si>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</si>
  <si>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</si>
  <si>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</si>
  <si>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</si>
  <si>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</si>
  <si>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</si>
  <si>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</si>
  <si>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</si>
  <si>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</si>
  <si>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</si>
  <si>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</si>
  <si>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</si>
  <si>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</si>
  <si>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</si>
  <si>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</si>
  <si>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</si>
  <si>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</si>
  <si>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</si>
  <si>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</si>
  <si>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</si>
  <si>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</si>
  <si>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</si>
  <si>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</si>
  <si>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</si>
  <si>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</si>
  <si>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</si>
  <si>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</si>
  <si>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</si>
  <si>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</si>
  <si>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</si>
  <si>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</si>
  <si>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</si>
  <si>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</si>
  <si>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</si>
  <si>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</si>
  <si>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</si>
  <si>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</si>
  <si>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</si>
  <si>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</si>
  <si>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</si>
  <si>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</si>
  <si>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</si>
  <si>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</si>
  <si>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</si>
  <si>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</si>
  <si>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</si>
  <si>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</si>
  <si>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</si>
  <si>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</si>
  <si>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</si>
  <si>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</si>
  <si>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</si>
  <si>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</si>
  <si>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</si>
  <si>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</si>
  <si>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</si>
  <si>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</si>
  <si>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</si>
  <si>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</si>
  <si>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</si>
  <si>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</si>
  <si>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</si>
  <si>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</si>
  <si>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</si>
  <si>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</si>
  <si>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</si>
  <si>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</si>
  <si>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</si>
  <si>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</si>
  <si>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</si>
  <si>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</si>
  <si>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</si>
  <si>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</si>
  <si>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</si>
  <si>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</si>
  <si>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</si>
  <si>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</si>
  <si>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</si>
  <si>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</si>
  <si>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</si>
  <si>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</si>
  <si>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</si>
  <si>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</si>
  <si>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</si>
  <si>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</si>
  <si>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</si>
  <si>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</si>
  <si>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</si>
  <si>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</si>
  <si>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</si>
  <si>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</si>
  <si>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</si>
  <si>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</si>
  <si>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</si>
  <si>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</si>
  <si>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</si>
  <si>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</si>
  <si>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</si>
  <si>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</si>
  <si>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</si>
  <si>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</si>
  <si>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</si>
  <si>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</si>
  <si>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</si>
  <si>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</si>
  <si>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</si>
  <si>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</si>
  <si>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</si>
  <si>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</si>
  <si>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</si>
  <si>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</si>
  <si>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</si>
  <si>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</si>
  <si>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</si>
  <si>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</si>
  <si>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</si>
  <si>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</si>
  <si>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</si>
  <si>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</si>
  <si>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</si>
  <si>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</si>
  <si>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</si>
  <si>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</si>
  <si>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</si>
  <si>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</si>
  <si>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</si>
  <si>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</si>
  <si>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</si>
  <si>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</si>
  <si>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</si>
  <si>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</si>
  <si>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</si>
  <si>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</si>
  <si>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</si>
  <si>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</si>
  <si>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</si>
  <si>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</si>
  <si>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</si>
  <si>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</si>
  <si>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</si>
  <si>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</si>
  <si>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</si>
  <si>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</si>
  <si>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</si>
  <si>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</si>
  <si>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</si>
  <si>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</si>
  <si>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</si>
  <si>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</si>
  <si>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</si>
  <si>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</si>
  <si>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</si>
  <si>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</si>
  <si>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</si>
  <si>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</si>
  <si>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</si>
  <si>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</si>
  <si>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</si>
  <si>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</si>
  <si>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</si>
  <si>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</si>
  <si>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</si>
  <si>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</si>
  <si>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</si>
  <si>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</si>
  <si>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</si>
  <si>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</si>
  <si>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</si>
  <si>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</si>
  <si>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</si>
  <si>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</si>
  <si>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</si>
  <si>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</si>
  <si>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</si>
  <si>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</si>
  <si>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</si>
  <si>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</si>
  <si>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</si>
  <si>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</si>
  <si>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</si>
  <si>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</si>
  <si>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</si>
  <si>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</si>
  <si>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</si>
  <si>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</si>
  <si>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</si>
  <si>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</si>
  <si>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</si>
  <si>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</si>
  <si>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</si>
  <si>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</si>
  <si>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</si>
  <si>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</si>
  <si>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</si>
  <si>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</si>
  <si>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</si>
  <si>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</si>
  <si>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</si>
  <si>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</si>
  <si>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</si>
  <si>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</si>
  <si>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</si>
  <si>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</si>
  <si>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</si>
  <si>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</si>
  <si>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</si>
  <si>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</si>
  <si>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</si>
  <si>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</si>
  <si>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</si>
  <si>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</si>
  <si>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</si>
  <si>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</si>
  <si>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</si>
  <si>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</si>
  <si>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</si>
  <si>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</si>
  <si>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</si>
  <si>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</si>
  <si>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</si>
  <si>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</si>
  <si>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</si>
  <si>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</si>
  <si>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</si>
  <si>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</si>
  <si>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</si>
  <si>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</si>
  <si>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</si>
  <si>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</si>
  <si>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</si>
  <si>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</si>
  <si>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</si>
  <si>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</si>
  <si>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</si>
  <si>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</si>
  <si>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</si>
  <si>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</si>
  <si>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</si>
  <si>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</si>
  <si>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</si>
  <si>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</si>
  <si>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</si>
  <si>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</si>
  <si>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</si>
  <si>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</si>
  <si>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</si>
  <si>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</si>
  <si>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</si>
  <si>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</si>
  <si>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</si>
  <si>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</si>
  <si>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</si>
  <si>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</si>
  <si>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</si>
  <si>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</si>
  <si>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</si>
  <si>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</si>
  <si>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</si>
  <si>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</si>
  <si>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</si>
  <si>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</si>
  <si>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</si>
  <si>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</si>
  <si>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</si>
  <si>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</si>
  <si>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</si>
  <si>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</si>
  <si>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</si>
  <si>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</si>
  <si>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</si>
  <si>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</si>
  <si>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</si>
  <si>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</si>
  <si>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</si>
  <si>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</si>
  <si>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</si>
  <si>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</si>
  <si>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</si>
  <si>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</si>
  <si>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</si>
  <si>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</si>
  <si>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</si>
  <si>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</si>
  <si>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</si>
  <si>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</si>
  <si>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</si>
  <si>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</si>
  <si>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</si>
  <si>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</si>
  <si>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</si>
  <si>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</si>
  <si>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</si>
  <si>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</si>
  <si>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</si>
  <si>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</si>
  <si>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</si>
  <si>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</si>
  <si>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</si>
  <si>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</si>
  <si>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</si>
  <si>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</si>
  <si>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</si>
  <si>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</si>
  <si>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</si>
  <si>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</si>
  <si>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</si>
  <si>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</si>
  <si>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</si>
  <si>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</si>
  <si>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</si>
  <si>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</si>
  <si>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</si>
  <si>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</si>
  <si>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</si>
  <si>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</si>
  <si>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</si>
  <si>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</si>
  <si>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</si>
  <si>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</si>
  <si>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</si>
  <si>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</si>
  <si>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</si>
  <si>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</si>
  <si>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</si>
  <si>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</si>
  <si>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</si>
  <si>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</si>
  <si>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</si>
  <si>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</si>
  <si>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</si>
  <si>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</si>
  <si>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</si>
  <si>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</si>
  <si>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</si>
  <si>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</si>
  <si>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</si>
  <si>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</si>
  <si>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</si>
  <si>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</si>
  <si>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</si>
  <si>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</si>
  <si>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</si>
  <si>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</si>
  <si>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</si>
  <si>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</si>
  <si>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</si>
  <si>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</si>
  <si>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</si>
  <si>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</si>
  <si>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</si>
  <si>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</si>
  <si>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</si>
  <si>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</si>
  <si>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</si>
  <si>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</si>
  <si>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</si>
  <si>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</si>
  <si>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</si>
  <si>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</si>
  <si>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</si>
  <si>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</si>
  <si>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</si>
  <si>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</si>
  <si>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</si>
  <si>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</si>
  <si>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</si>
  <si>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</si>
  <si>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</si>
  <si>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</si>
  <si>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</si>
  <si>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</si>
  <si>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</si>
  <si>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</si>
  <si>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</si>
  <si>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</si>
  <si>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</si>
  <si>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</si>
  <si>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</si>
  <si>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</si>
  <si>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</si>
  <si>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</si>
  <si>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</si>
  <si>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</si>
  <si>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</si>
  <si>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</si>
  <si>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</si>
  <si>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</si>
  <si>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</si>
  <si>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</si>
  <si>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</si>
  <si>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</si>
  <si>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</si>
  <si>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</si>
  <si>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</si>
  <si>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</si>
  <si>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</si>
  <si>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</si>
  <si>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</si>
  <si>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</si>
  <si>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</si>
  <si>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</si>
  <si>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</si>
  <si>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</si>
  <si>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</si>
  <si>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</si>
  <si>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</si>
  <si>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</si>
  <si>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</si>
  <si>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</si>
  <si>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</si>
  <si>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</si>
  <si>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</si>
  <si>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</si>
  <si>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</si>
  <si>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</si>
  <si>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</si>
  <si>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</si>
  <si>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</si>
  <si>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</si>
  <si>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</si>
  <si>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</si>
  <si>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</si>
  <si>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</si>
  <si>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</si>
  <si>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</si>
  <si>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</si>
  <si>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</si>
  <si>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</si>
  <si>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</si>
  <si>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</si>
  <si>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</si>
  <si>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</si>
  <si>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</si>
  <si>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</si>
  <si>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</si>
  <si>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</si>
  <si>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</si>
  <si>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</si>
  <si>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</si>
  <si>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</si>
  <si>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</si>
  <si>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</si>
  <si>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</si>
  <si>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</si>
  <si>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</si>
  <si>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</si>
  <si>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</si>
  <si>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</si>
  <si>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</si>
  <si>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</si>
  <si>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</si>
  <si>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</si>
  <si>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</si>
  <si>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</si>
  <si>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</si>
  <si>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</si>
  <si>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</si>
  <si>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</si>
  <si>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</si>
  <si>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</si>
  <si>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</si>
  <si>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</si>
  <si>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</si>
  <si>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</si>
  <si>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</si>
  <si>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</si>
  <si>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</si>
  <si>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</si>
  <si>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</si>
  <si>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</si>
  <si>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</si>
  <si>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</si>
  <si>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</si>
  <si>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</si>
  <si>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</si>
  <si>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</si>
  <si>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</si>
  <si>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</si>
  <si>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</si>
  <si>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</si>
  <si>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</si>
  <si>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</si>
  <si>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</si>
  <si>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</si>
  <si>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</si>
  <si>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</si>
  <si>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</si>
  <si>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</si>
  <si>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</si>
  <si>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</si>
  <si>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</si>
  <si>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</si>
  <si>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</si>
  <si>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</si>
  <si>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</si>
  <si>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</si>
  <si>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</si>
  <si>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</si>
  <si>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</si>
  <si>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</si>
  <si>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</si>
  <si>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</si>
  <si>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</si>
  <si>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</si>
  <si>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</si>
  <si>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</si>
  <si>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</si>
  <si>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</si>
  <si>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</si>
  <si>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</si>
  <si>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</si>
  <si>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</si>
  <si>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</si>
  <si>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</si>
  <si>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</si>
  <si>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</si>
  <si>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</si>
  <si>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</si>
  <si>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</si>
  <si>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</si>
  <si>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</si>
  <si>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</si>
  <si>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</si>
  <si>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</si>
  <si>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</si>
  <si>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</si>
  <si>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</si>
  <si>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</si>
  <si>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</si>
  <si>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</si>
  <si>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</si>
  <si>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</si>
  <si>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</si>
  <si>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</si>
  <si>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</si>
  <si>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</si>
  <si>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</si>
  <si>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</si>
  <si>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</si>
  <si>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</si>
  <si>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</si>
  <si>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</si>
  <si>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</si>
  <si>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</si>
  <si>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</si>
  <si>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</si>
  <si>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</si>
  <si>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</si>
  <si>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</si>
  <si>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</si>
  <si>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</si>
  <si>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</si>
  <si>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</si>
  <si>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</si>
  <si>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</si>
  <si>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</si>
  <si>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</si>
  <si>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</si>
  <si>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</si>
  <si>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</si>
  <si>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</si>
  <si>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</si>
  <si>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</si>
  <si>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</si>
  <si>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</si>
  <si>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</si>
  <si>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</si>
  <si>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</si>
  <si>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</si>
  <si>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</si>
  <si>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</si>
  <si>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</si>
  <si>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</si>
  <si>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</si>
  <si>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</si>
  <si>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</si>
  <si>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</si>
  <si>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</si>
  <si>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</si>
  <si>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</si>
  <si>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</si>
  <si>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</si>
  <si>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</si>
  <si>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</si>
  <si>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</si>
  <si>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</si>
  <si>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</si>
  <si>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</si>
  <si>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</si>
  <si>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</si>
  <si>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</si>
  <si>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</si>
  <si>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</si>
  <si>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</si>
  <si>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</si>
  <si>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</si>
  <si>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</si>
  <si>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</si>
  <si>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</si>
  <si>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</si>
  <si>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</si>
  <si>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</si>
  <si>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</si>
  <si>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</si>
  <si>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</si>
  <si>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</si>
  <si>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</si>
  <si>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</si>
  <si>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</si>
  <si>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</si>
  <si>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</si>
  <si>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</si>
  <si>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</si>
  <si>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</si>
  <si>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</si>
  <si>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</si>
  <si>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</si>
  <si>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</si>
  <si>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</si>
  <si>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</si>
  <si>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</si>
  <si>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</si>
  <si>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</si>
  <si>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</si>
  <si>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</si>
  <si>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</si>
  <si>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</si>
  <si>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</si>
  <si>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</si>
  <si>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</si>
  <si>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</si>
  <si>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</si>
  <si>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</si>
  <si>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</si>
  <si>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</si>
  <si>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</si>
  <si>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</si>
  <si>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</si>
  <si>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</si>
  <si>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</si>
  <si>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</si>
  <si>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</si>
  <si>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</si>
  <si>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</si>
  <si>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</si>
  <si>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</si>
  <si>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</si>
  <si>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</si>
  <si>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</si>
  <si>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</si>
  <si>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</si>
  <si>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</si>
  <si>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</si>
  <si>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</si>
  <si>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</si>
  <si>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</si>
  <si>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</si>
  <si>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</si>
  <si>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</si>
  <si>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</si>
  <si>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</si>
  <si>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</si>
  <si>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</si>
  <si>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</si>
  <si>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</si>
  <si>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</si>
  <si>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</si>
  <si>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</si>
  <si>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</si>
  <si>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</si>
  <si>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</si>
  <si>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</si>
  <si>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</si>
  <si>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</si>
  <si>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</si>
  <si>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</si>
  <si>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</si>
  <si>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</si>
  <si>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</si>
  <si>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</si>
  <si>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</si>
  <si>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</si>
  <si>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</si>
  <si>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</si>
  <si>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</si>
  <si>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</si>
  <si>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</si>
  <si>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</si>
  <si>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</si>
  <si>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</si>
  <si>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</si>
  <si>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</si>
  <si>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</si>
  <si>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</si>
  <si>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</si>
  <si>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</si>
  <si>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</si>
  <si>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</si>
  <si>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</si>
  <si>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</si>
  <si>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</si>
  <si>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</si>
  <si>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</si>
  <si>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</si>
  <si>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</si>
  <si>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</si>
  <si>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</si>
  <si>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</si>
  <si>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</si>
  <si>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</si>
  <si>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</si>
  <si>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</si>
  <si>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</si>
  <si>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</si>
  <si>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</si>
  <si>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</si>
  <si>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</si>
  <si>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</si>
  <si>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</si>
  <si>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</si>
  <si>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</si>
  <si>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</si>
  <si>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</si>
  <si>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</si>
  <si>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</si>
  <si>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</si>
  <si>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</si>
  <si>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</si>
  <si>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</si>
  <si>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</si>
  <si>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</si>
  <si>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</si>
  <si>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</si>
  <si>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</si>
  <si>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</si>
  <si>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</si>
  <si>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</si>
  <si>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</si>
  <si>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</si>
  <si>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</si>
  <si>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</si>
  <si>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</si>
  <si>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</si>
  <si>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</si>
  <si>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</si>
  <si>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</si>
  <si>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</si>
  <si>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</si>
  <si>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</si>
  <si>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</si>
  <si>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</si>
  <si>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</si>
  <si>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</si>
  <si>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</si>
  <si>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</si>
  <si>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</si>
  <si>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</si>
  <si>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</si>
  <si>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</si>
  <si>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</si>
  <si>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</si>
  <si>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</si>
  <si>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</si>
  <si>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</si>
  <si>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</si>
  <si>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</si>
  <si>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</si>
  <si>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</si>
  <si>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</si>
  <si>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</si>
  <si>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</si>
  <si>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</si>
  <si>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</si>
  <si>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</si>
  <si>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</si>
  <si>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</si>
  <si>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</si>
  <si>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</si>
  <si>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</si>
  <si>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</si>
  <si>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</si>
  <si>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</si>
  <si>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</si>
  <si>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</si>
  <si>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</si>
  <si>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</si>
  <si>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</si>
  <si>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</si>
  <si>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</si>
  <si>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</si>
  <si>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</si>
  <si>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</si>
  <si>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</si>
  <si>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</si>
  <si>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</si>
  <si>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</si>
  <si>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</si>
  <si>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</si>
  <si>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</si>
  <si>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</si>
  <si>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</si>
  <si>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</si>
  <si>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</si>
  <si>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</si>
  <si>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</si>
  <si>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</si>
  <si>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</si>
  <si>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</si>
  <si>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</si>
  <si>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</si>
  <si>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</si>
  <si>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</si>
  <si>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</si>
  <si>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</si>
  <si>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</si>
  <si>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</si>
  <si>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</si>
  <si>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</si>
  <si>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</si>
  <si>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</si>
  <si>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</si>
  <si>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</si>
  <si>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</si>
  <si>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</si>
  <si>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</si>
  <si>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</si>
  <si>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</si>
  <si>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</si>
  <si>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</si>
  <si>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</si>
  <si>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</si>
  <si>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</si>
  <si>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</si>
  <si>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</si>
  <si>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</si>
  <si>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</si>
  <si>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</si>
  <si>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</si>
  <si>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</si>
  <si>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</si>
  <si>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</si>
  <si>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</si>
  <si>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</si>
  <si>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</si>
  <si>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</si>
  <si>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</si>
  <si>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</si>
  <si>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</si>
  <si>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</si>
  <si>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</si>
  <si>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</si>
  <si>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</si>
  <si>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</si>
  <si>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</si>
  <si>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</si>
  <si>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</si>
  <si>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</si>
  <si>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</si>
  <si>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</si>
  <si>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</si>
  <si>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</si>
  <si>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</si>
  <si>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</si>
  <si>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</si>
  <si>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</si>
  <si>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</si>
  <si>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</si>
  <si>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</si>
  <si>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</si>
  <si>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</si>
  <si>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</si>
  <si>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</si>
  <si>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</si>
  <si>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</si>
  <si>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</si>
  <si>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</si>
  <si>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</si>
  <si>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</si>
  <si>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</si>
  <si>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</si>
  <si>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</si>
  <si>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</si>
  <si>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</si>
  <si>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</si>
  <si>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</si>
  <si>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</si>
  <si>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</si>
  <si>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</si>
  <si>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</si>
  <si>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</si>
  <si>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</si>
  <si>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</si>
  <si>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</si>
  <si>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</si>
  <si>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</si>
  <si>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</si>
  <si>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</si>
  <si>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</si>
  <si>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</si>
  <si>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</si>
  <si>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</si>
  <si>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</si>
  <si>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</si>
  <si>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</si>
  <si>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</si>
  <si>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</si>
  <si>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</si>
  <si>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</si>
  <si>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</si>
  <si>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</si>
  <si>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</si>
  <si>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</si>
  <si>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</si>
  <si>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</si>
  <si>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</si>
  <si>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</si>
  <si>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</si>
  <si>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</si>
  <si>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</si>
  <si>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</si>
  <si>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</si>
  <si>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</si>
  <si>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</si>
  <si>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</si>
  <si>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</si>
  <si>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</si>
  <si>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</si>
  <si>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</si>
  <si>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</si>
  <si>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</si>
  <si>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</si>
  <si>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</si>
  <si>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</si>
  <si>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</si>
  <si>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</si>
  <si>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</si>
  <si>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</si>
  <si>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</si>
  <si>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</si>
  <si>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</si>
  <si>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</si>
  <si>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</si>
  <si>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</si>
  <si>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</si>
  <si>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</si>
  <si>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</si>
  <si>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</si>
  <si>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</si>
  <si>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</si>
  <si>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</si>
  <si>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</si>
  <si>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</si>
  <si>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</si>
  <si>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</si>
  <si>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</si>
  <si>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</si>
  <si>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</si>
  <si>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</si>
  <si>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</si>
  <si>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</si>
  <si>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</si>
  <si>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</si>
  <si>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</si>
  <si>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</si>
  <si>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</si>
  <si>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</si>
  <si>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</si>
  <si>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</si>
  <si>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</si>
  <si>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</si>
  <si>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</si>
  <si>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</si>
  <si>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</si>
  <si>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</si>
  <si>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</si>
  <si>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</si>
  <si>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</si>
  <si>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</si>
  <si>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</si>
  <si>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</si>
  <si>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</si>
  <si>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</si>
  <si>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</si>
  <si>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</si>
  <si>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</si>
  <si>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</si>
  <si>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</si>
  <si>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</si>
  <si>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</si>
  <si>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</si>
  <si>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</si>
  <si>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</si>
  <si>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</si>
  <si>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</si>
  <si>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</si>
  <si>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</si>
  <si>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</si>
  <si>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</si>
  <si>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</si>
  <si>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</si>
  <si>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</si>
  <si>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</si>
  <si>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</si>
  <si>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</si>
  <si>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</si>
  <si>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</si>
  <si>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</si>
  <si>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</si>
  <si>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</si>
  <si>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</si>
  <si>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</si>
  <si>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</si>
  <si>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</si>
  <si>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</si>
  <si>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</si>
  <si>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</si>
  <si>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</si>
  <si>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</si>
  <si>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</si>
  <si>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</si>
  <si>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</si>
  <si>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</si>
  <si>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</si>
  <si>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</si>
  <si>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</si>
  <si>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</si>
  <si>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</si>
  <si>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</si>
  <si>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</si>
  <si>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</si>
  <si>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</si>
  <si>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</si>
  <si>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</si>
  <si>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</si>
  <si>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</si>
  <si>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</si>
  <si>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</si>
  <si>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</si>
  <si>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</si>
  <si>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</si>
  <si>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</si>
  <si>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</si>
  <si>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</si>
  <si>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</si>
  <si>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</si>
  <si>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</si>
  <si>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</si>
  <si>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</si>
  <si>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</si>
  <si>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</si>
  <si>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</si>
  <si>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</si>
  <si>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</si>
  <si>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</si>
  <si>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</si>
  <si>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</si>
  <si>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</si>
  <si>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</si>
  <si>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</si>
  <si>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</si>
  <si>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</si>
  <si>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</si>
  <si>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</si>
  <si>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</si>
  <si>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</si>
  <si>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</si>
  <si>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</si>
  <si>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</si>
  <si>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</si>
  <si>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</si>
  <si>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</si>
  <si>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</si>
  <si>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</si>
  <si>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</si>
  <si>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</si>
  <si>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</si>
  <si>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</si>
  <si>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</si>
  <si>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</si>
  <si>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</si>
  <si>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</si>
  <si>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</si>
  <si>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</si>
  <si>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</si>
  <si>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</si>
  <si>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</si>
  <si>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</si>
  <si>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</si>
  <si>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</si>
  <si>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</si>
  <si>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</si>
  <si>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</si>
  <si>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</si>
  <si>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</si>
  <si>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</si>
  <si>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</si>
  <si>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</si>
  <si>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</si>
  <si>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</si>
  <si>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</si>
  <si>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</si>
  <si>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</si>
  <si>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</si>
  <si>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</si>
  <si>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</si>
  <si>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</si>
  <si>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</si>
  <si>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</si>
  <si>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</si>
  <si>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</si>
  <si>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</si>
  <si>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</si>
  <si>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</si>
  <si>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</si>
  <si>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</si>
  <si>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</si>
  <si>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</si>
  <si>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</si>
  <si>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</si>
  <si>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</si>
  <si>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</si>
  <si>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</si>
  <si>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</si>
  <si>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</si>
  <si>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</si>
  <si>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</si>
  <si>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</si>
  <si>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</si>
  <si>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</si>
  <si>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</si>
  <si>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</si>
  <si>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</si>
  <si>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</si>
  <si>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</si>
  <si>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</si>
  <si>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</si>
  <si>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</si>
  <si>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</si>
  <si>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</si>
  <si>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</si>
  <si>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</si>
  <si>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</si>
  <si>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</si>
  <si>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</si>
  <si>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</si>
  <si>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</si>
  <si>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</si>
  <si>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</si>
  <si>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</si>
  <si>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</si>
  <si>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</si>
  <si>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</si>
  <si>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</si>
  <si>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</si>
  <si>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</si>
  <si>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</si>
  <si>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</si>
  <si>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</si>
  <si>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</si>
  <si>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</si>
  <si>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</si>
  <si>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</si>
  <si>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</si>
  <si>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</si>
  <si>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</si>
  <si>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</si>
  <si>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</si>
  <si>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</si>
  <si>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</si>
  <si>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</si>
  <si>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</si>
  <si>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</si>
  <si>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</si>
  <si>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</si>
  <si>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</si>
  <si>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</si>
  <si>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</si>
  <si>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</si>
  <si>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</si>
  <si>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</si>
  <si>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</si>
  <si>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</si>
  <si>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</si>
  <si>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</si>
  <si>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</si>
  <si>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</si>
  <si>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</si>
  <si>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</si>
  <si>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</si>
  <si>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</si>
  <si>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</si>
  <si>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</si>
  <si>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</si>
  <si>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</si>
  <si>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</si>
  <si>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</si>
  <si>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</si>
  <si>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</si>
  <si>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</si>
  <si>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</si>
  <si>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</si>
  <si>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</si>
  <si>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</si>
  <si>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</si>
  <si>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</si>
  <si>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</si>
  <si>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</si>
  <si>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</si>
  <si>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</si>
  <si>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</si>
  <si>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</si>
  <si>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</si>
  <si>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</si>
  <si>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</si>
  <si>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</si>
  <si>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</si>
  <si>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</si>
  <si>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</si>
  <si>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</si>
  <si>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</si>
  <si>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</si>
  <si>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</si>
  <si>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</si>
  <si>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</si>
  <si>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</si>
  <si>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</si>
  <si>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</si>
  <si>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</si>
  <si>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</si>
  <si>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</si>
  <si>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</si>
  <si>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</si>
  <si>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</si>
  <si>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</si>
  <si>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</si>
  <si>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</si>
  <si>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</si>
  <si>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</si>
  <si>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</si>
  <si>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</si>
  <si>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</si>
  <si>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</si>
  <si>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</si>
  <si>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</si>
  <si>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</si>
  <si>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</si>
  <si>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</si>
  <si>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</si>
  <si>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</si>
  <si>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</si>
  <si>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</si>
  <si>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</si>
  <si>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</si>
  <si>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</si>
  <si>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</si>
  <si>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</si>
  <si>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</si>
  <si>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</si>
  <si>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</si>
  <si>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</si>
  <si>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</si>
  <si>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</si>
  <si>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</si>
  <si>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</si>
  <si>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</si>
  <si>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</si>
  <si>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</si>
  <si>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</si>
  <si>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</si>
  <si>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</si>
  <si>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</si>
  <si>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</si>
  <si>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</si>
  <si>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</si>
  <si>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</si>
  <si>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</si>
  <si>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</si>
  <si>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</si>
  <si>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</si>
  <si>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</si>
  <si>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</si>
  <si>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</si>
  <si>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</si>
  <si>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</si>
  <si>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</si>
  <si>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</si>
  <si>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</si>
  <si>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</si>
  <si>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</si>
  <si>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</si>
  <si>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</si>
  <si>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</si>
  <si>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</si>
  <si>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</si>
  <si>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</si>
  <si>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</si>
  <si>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</si>
  <si>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</si>
  <si>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</si>
  <si>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</si>
  <si>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</si>
  <si>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</si>
  <si>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</si>
  <si>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</si>
  <si>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</si>
  <si>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</si>
  <si>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</si>
  <si>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</si>
  <si>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</si>
  <si>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</si>
  <si>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</si>
  <si>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</si>
  <si>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</si>
  <si>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</si>
  <si>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</si>
  <si>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</si>
  <si>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</si>
  <si>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</si>
  <si>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</si>
  <si>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</si>
  <si>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</si>
  <si>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</si>
  <si>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</si>
  <si>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</si>
  <si>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</si>
  <si>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</si>
  <si>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</si>
  <si>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</si>
  <si>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</si>
  <si>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</si>
  <si>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</si>
  <si>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</si>
  <si>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</si>
  <si>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</si>
  <si>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</si>
  <si>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</si>
  <si>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</si>
  <si>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</si>
  <si>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</si>
  <si>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</si>
  <si>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</si>
  <si>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</si>
  <si>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</si>
  <si>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</si>
  <si>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</si>
  <si>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</si>
  <si>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</si>
  <si>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</si>
  <si>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</si>
  <si>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</si>
  <si>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</si>
  <si>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</si>
  <si>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</si>
  <si>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</si>
  <si>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</si>
  <si>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</si>
  <si>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</si>
  <si>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</si>
  <si>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</si>
  <si>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</si>
  <si>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</si>
  <si>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</si>
  <si>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</si>
  <si>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</si>
  <si>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</si>
  <si>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</si>
  <si>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</si>
  <si>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</si>
  <si>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</si>
  <si>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</si>
  <si>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</si>
  <si>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</si>
  <si>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</si>
  <si>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</si>
  <si>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</si>
  <si>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</si>
  <si>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</si>
  <si>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</si>
  <si>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</si>
  <si>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</si>
  <si>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</si>
  <si>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</si>
  <si>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</si>
  <si>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</si>
  <si>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</si>
  <si>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</si>
  <si>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</si>
  <si>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</si>
  <si>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</si>
  <si>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</si>
  <si>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</si>
  <si>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</si>
  <si>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</si>
  <si>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</si>
  <si>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</si>
  <si>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</si>
  <si>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</si>
  <si>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</si>
  <si>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</si>
  <si>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</si>
  <si>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</si>
  <si>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</si>
  <si>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</si>
  <si>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</si>
  <si>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</si>
  <si>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</si>
  <si>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</si>
  <si>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</si>
  <si>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</si>
  <si>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</si>
  <si>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</si>
  <si>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</si>
  <si>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</si>
  <si>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</si>
  <si>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</si>
  <si>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</si>
  <si>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</si>
  <si>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</si>
  <si>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</si>
  <si>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</si>
  <si>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</si>
  <si>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</si>
  <si>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</si>
  <si>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</si>
  <si>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</si>
  <si>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</si>
  <si>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</si>
  <si>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</si>
  <si>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</si>
  <si>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</si>
  <si>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</si>
  <si>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</si>
  <si>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</si>
  <si>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</si>
  <si>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</si>
  <si>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</si>
  <si>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</si>
  <si>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</si>
  <si>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</si>
  <si>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</si>
  <si>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</si>
  <si>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</si>
  <si>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</si>
  <si>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</si>
  <si>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</si>
  <si>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</si>
  <si>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</si>
  <si>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</si>
  <si>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</si>
  <si>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</si>
  <si>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</si>
  <si>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</si>
  <si>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</si>
  <si>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</si>
  <si>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</si>
  <si>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</si>
  <si>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</si>
  <si>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</si>
  <si>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</si>
  <si>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</si>
  <si>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</si>
  <si>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</si>
  <si>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</si>
  <si>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</si>
  <si>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</si>
  <si>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</si>
  <si>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</si>
  <si>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</si>
  <si>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</si>
  <si>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</si>
  <si>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</si>
  <si>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</si>
  <si>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</si>
  <si>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</si>
  <si>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</si>
  <si>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</si>
  <si>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</si>
  <si>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</si>
  <si>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</si>
  <si>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</si>
  <si>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</si>
  <si>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</si>
  <si>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</si>
  <si>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</si>
  <si>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</si>
  <si>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</si>
  <si>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</si>
  <si>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</si>
  <si>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</si>
  <si>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</si>
  <si>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</si>
  <si>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</si>
  <si>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</si>
  <si>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</si>
  <si>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</si>
  <si>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</si>
  <si>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</si>
  <si>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</si>
  <si>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</si>
  <si>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</si>
  <si>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</si>
  <si>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</si>
  <si>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</si>
  <si>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</si>
  <si>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</si>
  <si>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</si>
  <si>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</si>
  <si>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</si>
  <si>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</si>
  <si>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</si>
  <si>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</si>
  <si>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</si>
  <si>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</si>
  <si>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</si>
  <si>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</si>
  <si>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</si>
  <si>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</si>
  <si>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</si>
  <si>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</si>
  <si>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</si>
  <si>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</si>
  <si>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</si>
  <si>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</si>
  <si>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</si>
  <si>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</si>
  <si>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</si>
  <si>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</si>
  <si>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</si>
  <si>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</si>
  <si>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</si>
  <si>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</si>
  <si>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</si>
  <si>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</si>
  <si>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</si>
  <si>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</si>
  <si>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</si>
  <si>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</si>
  <si>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</si>
  <si>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</si>
  <si>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</si>
  <si>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</si>
  <si>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</si>
  <si>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</si>
  <si>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</si>
  <si>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</si>
  <si>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</si>
  <si>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</si>
  <si>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</si>
  <si>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</si>
  <si>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</si>
  <si>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</si>
  <si>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</si>
  <si>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</si>
  <si>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</si>
  <si>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</si>
  <si>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</si>
  <si>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</si>
  <si>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</si>
  <si>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</si>
  <si>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</si>
  <si>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</si>
  <si>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</si>
  <si>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</si>
  <si>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</si>
  <si>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</si>
  <si>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</si>
  <si>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</si>
  <si>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</si>
  <si>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</si>
  <si>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</si>
  <si>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</si>
  <si>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</si>
  <si>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</si>
  <si>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</si>
  <si>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</si>
  <si>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</si>
  <si>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</si>
  <si>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</si>
  <si>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</si>
  <si>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</si>
  <si>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</si>
  <si>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</si>
  <si>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</si>
  <si>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</si>
  <si>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</si>
  <si>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</si>
  <si>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</si>
  <si>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</si>
  <si>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</si>
  <si>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</si>
  <si>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</si>
  <si>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</si>
  <si>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</si>
  <si>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</si>
  <si>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</si>
  <si>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</si>
  <si>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</si>
  <si>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</si>
  <si>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</si>
  <si>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</si>
  <si>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</si>
  <si>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</si>
  <si>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</si>
  <si>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</si>
  <si>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</si>
  <si>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</si>
  <si>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</si>
  <si>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</si>
  <si>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</si>
  <si>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</si>
  <si>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</si>
  <si>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</si>
  <si>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</si>
  <si>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</si>
  <si>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</si>
  <si>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</si>
  <si>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</si>
  <si>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</si>
  <si>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</si>
  <si>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</si>
  <si>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</si>
  <si>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</si>
  <si>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</si>
  <si>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</si>
  <si>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</si>
  <si>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</si>
  <si>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</si>
  <si>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</si>
  <si>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</si>
  <si>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</si>
  <si>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</si>
  <si>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</si>
  <si>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</si>
  <si>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</si>
  <si>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</si>
  <si>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</si>
  <si>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</si>
  <si>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</si>
  <si>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</si>
  <si>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</si>
  <si>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</si>
  <si>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</si>
  <si>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</si>
  <si>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</si>
  <si>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</si>
  <si>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</si>
  <si>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</si>
  <si>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</si>
  <si>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</si>
  <si>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</si>
  <si>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</si>
  <si>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</si>
  <si>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</si>
  <si>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</si>
  <si>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</si>
  <si>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</si>
  <si>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</si>
  <si>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</si>
  <si>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</si>
  <si>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</si>
  <si>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</si>
  <si>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</si>
  <si>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</si>
  <si>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</si>
  <si>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</si>
  <si>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</si>
  <si>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</si>
  <si>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</si>
  <si>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</si>
  <si>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</si>
  <si>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</si>
  <si>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</si>
  <si>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</si>
  <si>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</si>
  <si>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</si>
  <si>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</si>
  <si>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</si>
  <si>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</si>
  <si>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</si>
  <si>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</si>
  <si>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</si>
  <si>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</si>
  <si>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</si>
  <si>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</si>
  <si>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</si>
  <si>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</si>
  <si>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</si>
  <si>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</si>
  <si>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</si>
  <si>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</si>
  <si>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</si>
  <si>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</si>
  <si>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</si>
  <si>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</si>
  <si>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</si>
  <si>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</si>
  <si>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</si>
  <si>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</si>
  <si>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</si>
  <si>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</si>
  <si>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</si>
  <si>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</si>
  <si>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</si>
  <si>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</si>
  <si>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</si>
  <si>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</si>
  <si>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</si>
  <si>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</si>
  <si>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</si>
  <si>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</si>
  <si>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</si>
  <si>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</si>
  <si>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</si>
  <si>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</si>
  <si>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</si>
  <si>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</si>
  <si>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</si>
  <si>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</si>
  <si>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</si>
  <si>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</si>
  <si>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</si>
  <si>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</si>
  <si>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</si>
  <si>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</si>
  <si>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</si>
  <si>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</si>
  <si>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</si>
  <si>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</si>
  <si>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</si>
  <si>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</si>
  <si>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</si>
  <si>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</si>
  <si>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</si>
  <si>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</si>
  <si>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</si>
  <si>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</si>
  <si>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</si>
  <si>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</si>
  <si>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</si>
  <si>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</si>
  <si>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</si>
  <si>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</si>
  <si>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</si>
  <si>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</si>
  <si>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</si>
  <si>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</si>
  <si>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</si>
  <si>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</si>
  <si>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</si>
  <si>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</si>
  <si>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</si>
  <si>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</si>
  <si>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</si>
  <si>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</si>
  <si>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</si>
  <si>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</si>
  <si>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</si>
  <si>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</si>
  <si>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</si>
  <si>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</si>
  <si>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</si>
  <si>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</si>
  <si>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</si>
  <si>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</si>
  <si>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</si>
  <si>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</si>
  <si>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</si>
  <si>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</si>
  <si>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</si>
  <si>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</si>
  <si>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</si>
  <si>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</si>
  <si>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</si>
  <si>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</si>
  <si>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</si>
  <si>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</si>
  <si>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</si>
  <si>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</si>
  <si>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</si>
  <si>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</si>
  <si>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</si>
  <si>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</si>
  <si>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</si>
  <si>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</si>
  <si>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</si>
  <si>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</si>
  <si>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</si>
  <si>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</si>
  <si>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</si>
  <si>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</si>
  <si>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</si>
  <si>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</si>
  <si>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</si>
  <si>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</si>
  <si>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</si>
  <si>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</si>
  <si>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</si>
  <si>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</si>
  <si>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</si>
  <si>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</si>
  <si>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</si>
  <si>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</si>
  <si>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</si>
  <si>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</si>
  <si>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</si>
  <si>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</si>
  <si>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</si>
  <si>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</si>
  <si>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</si>
  <si>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</si>
  <si>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</si>
  <si>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</si>
  <si>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</si>
  <si>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</si>
  <si>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</si>
  <si>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</si>
  <si>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</si>
  <si>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</si>
  <si>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</si>
  <si>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</si>
  <si>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</si>
  <si>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</si>
  <si>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</si>
  <si>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</si>
  <si>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</si>
  <si>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</si>
  <si>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</si>
  <si>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</si>
  <si>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</si>
  <si>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</si>
  <si>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</si>
  <si>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</si>
  <si>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</si>
  <si>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</si>
  <si>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</si>
  <si>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</si>
  <si>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</si>
  <si>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</si>
  <si>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</si>
  <si>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</si>
  <si>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</si>
  <si>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</si>
  <si>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</si>
  <si>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</si>
  <si>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</si>
  <si>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</si>
  <si>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</si>
  <si>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</si>
  <si>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</si>
  <si>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</si>
  <si>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</si>
  <si>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</si>
  <si>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</si>
  <si>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</si>
  <si>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</si>
  <si>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</si>
  <si>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</si>
  <si>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</si>
  <si>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</si>
  <si>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</si>
  <si>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</si>
  <si>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</si>
  <si>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</si>
  <si>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</si>
  <si>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</si>
  <si>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</si>
  <si>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</si>
  <si>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</si>
  <si>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</si>
  <si>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</si>
  <si>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</si>
  <si>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</si>
  <si>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</si>
  <si>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</si>
  <si>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</si>
  <si>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</si>
  <si>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</si>
  <si>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</si>
  <si>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</si>
  <si>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</si>
  <si>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</si>
  <si>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</si>
  <si>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</si>
  <si>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</si>
  <si>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</si>
  <si>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</si>
  <si>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</si>
  <si>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</si>
  <si>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</si>
  <si>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</si>
  <si>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</si>
  <si>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</si>
  <si>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</si>
  <si>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</si>
  <si>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</si>
  <si>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</si>
  <si>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</si>
  <si>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</si>
  <si>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</si>
  <si>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</si>
  <si>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</si>
  <si>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</si>
  <si>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</si>
  <si>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</si>
  <si>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</si>
  <si>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</si>
  <si>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</si>
  <si>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</si>
  <si>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</si>
  <si>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</si>
  <si>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</si>
  <si>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</si>
  <si>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</si>
  <si>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</si>
  <si>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</si>
  <si>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</si>
  <si>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</si>
  <si>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</si>
  <si>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</si>
  <si>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</si>
  <si>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</si>
  <si>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</si>
  <si>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</si>
  <si>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</si>
  <si>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</si>
  <si>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</si>
  <si>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</si>
  <si>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</si>
  <si>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</si>
  <si>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</si>
  <si>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</si>
  <si>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</si>
  <si>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</si>
  <si>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</si>
  <si>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</si>
  <si>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</si>
  <si>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</si>
  <si>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</si>
  <si>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</si>
  <si>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</si>
  <si>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</si>
  <si>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</si>
  <si>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</si>
  <si>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</si>
  <si>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</si>
  <si>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</si>
  <si>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</si>
  <si>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</si>
  <si>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</si>
  <si>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</si>
  <si>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</si>
  <si>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</si>
  <si>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</si>
  <si>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</si>
  <si>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</si>
  <si>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</si>
  <si>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</si>
  <si>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</si>
  <si>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</si>
  <si>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</si>
  <si>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</si>
  <si>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</si>
  <si>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</si>
  <si>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</si>
  <si>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</si>
  <si>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</si>
  <si>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</si>
  <si>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</si>
  <si>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</si>
  <si>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</si>
  <si>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</si>
  <si>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</si>
  <si>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</si>
  <si>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</si>
  <si>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</si>
  <si>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</si>
  <si>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</si>
  <si>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</si>
  <si>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</si>
  <si>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</si>
  <si>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</si>
  <si>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</si>
  <si>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</si>
  <si>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</si>
  <si>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</si>
  <si>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</si>
  <si>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</si>
  <si>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</si>
  <si>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</si>
  <si>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</si>
  <si>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</si>
  <si>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</si>
  <si>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</si>
  <si>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</si>
  <si>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</si>
  <si>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</si>
  <si>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</si>
  <si>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</si>
  <si>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</si>
  <si>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</si>
  <si>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</si>
  <si>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</si>
  <si>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</si>
  <si>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</si>
  <si>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</si>
  <si>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</si>
  <si>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</si>
  <si>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</si>
  <si>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</si>
  <si>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</si>
  <si>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</si>
  <si>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</si>
  <si>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</si>
  <si>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</si>
  <si>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</si>
  <si>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</si>
  <si>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</si>
  <si>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</si>
  <si>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</si>
  <si>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</si>
  <si>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</si>
  <si>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</si>
  <si>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</si>
  <si>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</si>
  <si>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</si>
  <si>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</si>
  <si>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</si>
  <si>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</si>
  <si>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</si>
  <si>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</si>
  <si>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</si>
  <si>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</si>
  <si>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</si>
  <si>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</si>
  <si>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</si>
  <si>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</si>
  <si>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</si>
  <si>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</si>
  <si>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</si>
  <si>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</si>
  <si>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</si>
  <si>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</si>
  <si>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</si>
  <si>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</si>
  <si>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</si>
  <si>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</si>
  <si>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</si>
  <si>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</si>
  <si>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</si>
  <si>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</si>
  <si>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</si>
  <si>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</si>
  <si>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</si>
  <si>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</si>
  <si>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</si>
  <si>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</si>
  <si>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</si>
  <si>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</si>
  <si>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</si>
  <si>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</si>
  <si>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</si>
  <si>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</si>
  <si>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</si>
  <si>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</si>
  <si>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</si>
  <si>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</si>
  <si>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</si>
  <si>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</si>
  <si>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</si>
  <si>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</si>
  <si>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</si>
  <si>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</si>
  <si>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</si>
  <si>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</si>
  <si>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</si>
  <si>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</si>
  <si>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</si>
  <si>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</si>
  <si>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</si>
  <si>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</si>
  <si>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</si>
  <si>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</si>
  <si>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</si>
  <si>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</si>
  <si>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</si>
  <si>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</si>
  <si>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</si>
  <si>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</si>
  <si>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</si>
  <si>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</si>
  <si>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</si>
  <si>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</si>
  <si>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</si>
  <si>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</si>
  <si>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</si>
  <si>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</si>
  <si>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</si>
  <si>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</si>
  <si>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</si>
  <si>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</si>
  <si>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</si>
  <si>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</si>
  <si>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</si>
  <si>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</si>
  <si>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</si>
  <si>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</si>
  <si>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</si>
  <si>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</si>
  <si>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</si>
  <si>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</si>
  <si>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</si>
  <si>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</si>
  <si>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</si>
  <si>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</si>
  <si>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</si>
  <si>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</si>
  <si>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</si>
  <si>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</si>
  <si>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</si>
  <si>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</si>
  <si>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</si>
  <si>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</si>
  <si>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</si>
  <si>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</si>
  <si>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</si>
  <si>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</si>
  <si>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</si>
  <si>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</si>
  <si>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</si>
  <si>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</si>
  <si>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</si>
  <si>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</si>
  <si>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</si>
  <si>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</si>
  <si>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</si>
  <si>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</si>
  <si>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</si>
  <si>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</si>
  <si>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</si>
  <si>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</si>
  <si>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</si>
  <si>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</si>
  <si>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</si>
  <si>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</si>
  <si>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</si>
  <si>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</si>
  <si>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</si>
  <si>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</si>
  <si>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</si>
  <si>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</si>
  <si>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</si>
  <si>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</si>
  <si>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</si>
  <si>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</si>
  <si>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</si>
  <si>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</si>
  <si>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</si>
  <si>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</si>
  <si>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</si>
  <si>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</si>
  <si>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</si>
  <si>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</si>
  <si>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</si>
  <si>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</si>
  <si>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</si>
  <si>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</si>
  <si>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</si>
  <si>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</si>
  <si>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</si>
  <si>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</si>
  <si>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</si>
  <si>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</si>
  <si>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</si>
  <si>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</si>
  <si>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</si>
  <si>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</si>
  <si>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</si>
  <si>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</si>
  <si>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</si>
  <si>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</si>
  <si>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</si>
  <si>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</si>
  <si>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</si>
  <si>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</si>
  <si>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</si>
  <si>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</si>
  <si>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</si>
  <si>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</si>
  <si>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</si>
  <si>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</si>
  <si>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</si>
  <si>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</si>
  <si>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</si>
  <si>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</si>
  <si>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</si>
  <si>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</si>
  <si>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</si>
  <si>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</si>
  <si>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</si>
  <si>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</si>
  <si>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</si>
  <si>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</si>
  <si>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</si>
  <si>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</si>
  <si>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</si>
  <si>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</si>
  <si>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</si>
  <si>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</si>
  <si>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</si>
  <si>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</si>
  <si>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</si>
  <si>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</si>
  <si>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</si>
  <si>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</si>
  <si>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</si>
  <si>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</si>
  <si>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</si>
  <si>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</si>
  <si>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</si>
  <si>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</si>
  <si>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</si>
  <si>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</si>
  <si>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</si>
  <si>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</si>
  <si>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</si>
  <si>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</si>
  <si>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</si>
  <si>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</si>
  <si>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</si>
  <si>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</si>
  <si>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</si>
  <si>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</si>
  <si>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</si>
  <si>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</si>
  <si>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</si>
  <si>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</si>
  <si>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</si>
  <si>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</si>
  <si>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</si>
  <si>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</si>
  <si>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</si>
  <si>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</si>
  <si>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</si>
  <si>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</si>
  <si>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</si>
  <si>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</si>
  <si>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</si>
  <si>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</si>
  <si>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</si>
  <si>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</si>
  <si>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</si>
  <si>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</si>
  <si>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</si>
  <si>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</si>
  <si>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</si>
  <si>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</si>
  <si>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</si>
  <si>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</si>
  <si>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</si>
  <si>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</si>
  <si>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</si>
  <si>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</si>
  <si>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</si>
  <si>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</si>
  <si>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</si>
  <si>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</si>
  <si>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</si>
  <si>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</si>
  <si>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</si>
  <si>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</si>
  <si>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</si>
  <si>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</si>
  <si>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</si>
  <si>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</si>
  <si>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</si>
  <si>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</si>
  <si>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</si>
  <si>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</si>
  <si>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</si>
  <si>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</si>
  <si>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</si>
  <si>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</si>
  <si>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</si>
  <si>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</si>
  <si>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</si>
  <si>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</si>
  <si>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</si>
  <si>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</si>
  <si>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</si>
  <si>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</si>
  <si>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</si>
  <si>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</si>
  <si>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</si>
  <si>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</si>
  <si>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</si>
  <si>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</si>
  <si>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</si>
  <si>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</si>
  <si>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</si>
  <si>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</si>
  <si>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</si>
  <si>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</si>
  <si>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</si>
  <si>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</si>
  <si>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</si>
  <si>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</si>
  <si>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</si>
  <si>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</si>
  <si>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</si>
  <si>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</si>
  <si>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</si>
  <si>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</si>
  <si>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</si>
  <si>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</si>
  <si>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</si>
  <si>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</si>
  <si>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</si>
  <si>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</si>
  <si>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</si>
  <si>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</si>
  <si>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</si>
  <si>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</si>
  <si>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</si>
  <si>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</si>
  <si>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</si>
  <si>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</si>
  <si>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</si>
  <si>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</si>
  <si>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</si>
  <si>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</si>
  <si>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</si>
  <si>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</si>
  <si>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</si>
  <si>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</si>
  <si>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</si>
  <si>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</si>
  <si>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</si>
  <si>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</si>
  <si>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</si>
  <si>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</si>
  <si>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</si>
  <si>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</si>
  <si>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</si>
  <si>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</si>
  <si>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</si>
  <si>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</si>
  <si>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</si>
  <si>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</si>
  <si>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</si>
  <si>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</si>
  <si>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</si>
  <si>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</si>
  <si>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</si>
  <si>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</si>
  <si>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</si>
  <si>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</si>
  <si>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</si>
  <si>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</si>
  <si>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</si>
  <si>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</si>
  <si>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</si>
  <si>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</si>
  <si>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</si>
  <si>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</si>
  <si>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</si>
  <si>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</si>
  <si>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</si>
  <si>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</si>
  <si>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</si>
  <si>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</si>
  <si>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</si>
  <si>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</si>
  <si>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</si>
  <si>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</si>
  <si>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</si>
  <si>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</si>
  <si>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</si>
  <si>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</si>
  <si>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</si>
  <si>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</si>
  <si>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</si>
  <si>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</si>
  <si>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</si>
  <si>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</si>
  <si>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</si>
  <si>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</si>
  <si>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</si>
  <si>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</si>
  <si>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</si>
  <si>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</si>
  <si>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</si>
  <si>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</si>
  <si>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</si>
  <si>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</si>
  <si>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</si>
  <si>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</si>
  <si>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</si>
  <si>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</si>
  <si>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</si>
  <si>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</si>
  <si>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</si>
  <si>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</si>
  <si>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</si>
  <si>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</si>
  <si>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</si>
  <si>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</si>
  <si>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</si>
  <si>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</si>
  <si>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</si>
  <si>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</si>
  <si>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</si>
  <si>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</si>
  <si>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</si>
  <si>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</si>
  <si>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</si>
  <si>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</si>
  <si>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</si>
  <si>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</si>
  <si>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</si>
  <si>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</si>
  <si>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</si>
  <si>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</si>
  <si>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</si>
  <si>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</si>
  <si>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</si>
  <si>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</si>
  <si>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</si>
  <si>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</si>
  <si>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</si>
  <si>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</si>
  <si>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</si>
  <si>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</si>
  <si>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</si>
  <si>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</si>
  <si>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</si>
  <si>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</si>
  <si>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</si>
  <si>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</si>
  <si>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</si>
  <si>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</si>
  <si>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</si>
  <si>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</si>
  <si>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</si>
  <si>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</si>
  <si>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</si>
  <si>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</si>
  <si>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</si>
  <si>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</si>
  <si>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</si>
  <si>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</si>
  <si>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</si>
  <si>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</si>
  <si>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</si>
  <si>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</si>
  <si>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</si>
  <si>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</si>
  <si>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</si>
  <si>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</si>
  <si>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</si>
  <si>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</si>
  <si>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</si>
  <si>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</si>
  <si>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</si>
  <si>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</si>
  <si>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</si>
  <si>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</si>
  <si>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</si>
  <si>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</si>
  <si>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</si>
  <si>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</si>
  <si>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</si>
  <si>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</si>
  <si>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</si>
  <si>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</si>
  <si>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</si>
  <si>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</si>
  <si>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</si>
  <si>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</si>
  <si>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</si>
  <si>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</si>
  <si>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</si>
  <si>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</si>
  <si>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</si>
  <si>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</si>
  <si>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</si>
  <si>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</si>
  <si>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</si>
  <si>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</si>
  <si>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</si>
  <si>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</si>
  <si>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</si>
  <si>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</si>
  <si>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</si>
  <si>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</si>
  <si>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</si>
  <si>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</si>
  <si>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</si>
  <si>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</si>
  <si>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</si>
  <si>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</si>
  <si>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</si>
  <si>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</si>
  <si>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</si>
  <si>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</si>
  <si>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</si>
  <si>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</si>
  <si>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</si>
  <si>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</si>
  <si>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</si>
  <si>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</si>
  <si>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</si>
  <si>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</si>
  <si>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</si>
  <si>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</si>
  <si>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</si>
  <si>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</si>
  <si>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</si>
  <si>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</si>
  <si>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</si>
  <si>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</si>
  <si>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</si>
  <si>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</si>
  <si>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</si>
  <si>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</si>
  <si>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</si>
  <si>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</si>
  <si>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</si>
  <si>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</si>
  <si>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</si>
  <si>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</si>
  <si>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</si>
  <si>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</si>
  <si>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</si>
  <si>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</si>
  <si>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</si>
  <si>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</si>
  <si>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</si>
  <si>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</si>
  <si>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</si>
  <si>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</si>
  <si>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</si>
  <si>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</si>
  <si>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</si>
  <si>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</si>
  <si>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</si>
  <si>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</si>
  <si>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</si>
  <si>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</si>
  <si>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</si>
  <si>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</si>
  <si>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</si>
  <si>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</si>
  <si>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</si>
  <si>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</si>
  <si>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</si>
  <si>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</si>
  <si>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</si>
  <si>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</si>
  <si>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</si>
  <si>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</si>
  <si>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</si>
  <si>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</si>
  <si>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</si>
  <si>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</si>
  <si>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</si>
  <si>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</si>
  <si>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</si>
  <si>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</si>
  <si>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</si>
  <si>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</si>
  <si>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</si>
  <si>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</si>
  <si>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</si>
  <si>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</si>
  <si>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</si>
  <si>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</si>
  <si>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</si>
  <si>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</si>
  <si>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</si>
  <si>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</si>
  <si>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</si>
  <si>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</si>
  <si>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</si>
  <si>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</si>
  <si>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</si>
  <si>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</si>
  <si>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</si>
  <si>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</si>
  <si>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</si>
  <si>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</si>
  <si>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</si>
  <si>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</si>
  <si>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</si>
  <si>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</si>
  <si>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</si>
  <si>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</si>
  <si>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</si>
  <si>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</si>
  <si>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</si>
  <si>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</si>
  <si>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</si>
  <si>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</si>
  <si>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</si>
  <si>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</si>
  <si>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</si>
  <si>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</si>
  <si>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</si>
  <si>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</si>
  <si>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</si>
  <si>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</si>
  <si>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</si>
  <si>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</si>
  <si>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</si>
  <si>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</si>
  <si>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</si>
  <si>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</si>
  <si>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</si>
  <si>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</si>
  <si>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</si>
  <si>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</si>
  <si>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</si>
  <si>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</si>
  <si>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</si>
  <si>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</si>
  <si>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</si>
  <si>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</si>
  <si>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</si>
  <si>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</si>
  <si>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</si>
  <si>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</si>
  <si>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</si>
  <si>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</si>
  <si>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</si>
  <si>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</si>
  <si>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</si>
  <si>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</si>
  <si>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</si>
  <si>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</si>
  <si>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</si>
  <si>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</si>
  <si>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</si>
  <si>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</si>
  <si>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</si>
  <si>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</si>
  <si>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</si>
  <si>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</si>
  <si>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</si>
  <si>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</si>
  <si>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</si>
  <si>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</si>
  <si>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</si>
  <si>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</si>
  <si>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</si>
  <si>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</si>
  <si>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</si>
  <si>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</si>
  <si>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</si>
  <si>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</si>
  <si>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</si>
  <si>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</si>
  <si>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</si>
  <si>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</si>
  <si>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</si>
  <si>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</si>
  <si>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</si>
  <si>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</si>
  <si>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</si>
  <si>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</si>
  <si>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</si>
  <si>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</si>
  <si>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</si>
  <si>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</si>
  <si>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</si>
  <si>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</si>
  <si>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</si>
  <si>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</si>
  <si>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</si>
  <si>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</si>
  <si>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</si>
  <si>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</si>
  <si>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</si>
  <si>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</si>
  <si>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</si>
  <si>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</si>
  <si>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</si>
  <si>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</si>
  <si>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</si>
  <si>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</si>
  <si>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</si>
  <si>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</si>
  <si>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</si>
  <si>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</si>
  <si>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</si>
  <si>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</si>
  <si>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</si>
  <si>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</si>
  <si>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</si>
  <si>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</si>
  <si>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</si>
  <si>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</si>
  <si>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</si>
  <si>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</si>
  <si>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</si>
  <si>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</si>
  <si>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</si>
  <si>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</si>
  <si>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</si>
  <si>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</si>
  <si>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</si>
  <si>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</si>
  <si>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</si>
  <si>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</si>
  <si>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</si>
  <si>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</si>
  <si>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</si>
  <si>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</si>
  <si>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</si>
  <si>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</si>
  <si>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</si>
  <si>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</si>
  <si>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</si>
  <si>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</si>
  <si>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</si>
  <si>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</si>
  <si>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</si>
  <si>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</si>
  <si>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</si>
  <si>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</si>
  <si>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</si>
  <si>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</si>
  <si>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</si>
  <si>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</si>
  <si>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</si>
  <si>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</si>
  <si>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</si>
  <si>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</si>
  <si>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</si>
  <si>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</si>
  <si>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</si>
  <si>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</si>
  <si>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</si>
  <si>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</si>
  <si>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</si>
  <si>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</si>
  <si>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</si>
  <si>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</si>
  <si>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</si>
  <si>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</si>
  <si>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</si>
  <si>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</si>
  <si>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</si>
  <si>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</si>
  <si>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</si>
  <si>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</si>
  <si>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</si>
  <si>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</si>
  <si>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</si>
  <si>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</si>
  <si>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</si>
  <si>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</si>
  <si>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</si>
  <si>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</si>
  <si>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</si>
  <si>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</si>
  <si>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</si>
  <si>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</si>
  <si>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</si>
  <si>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</si>
  <si>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</si>
  <si>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</si>
  <si>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</si>
  <si>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</si>
  <si>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</si>
  <si>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</si>
  <si>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</si>
  <si>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</si>
  <si>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</si>
  <si>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</si>
  <si>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</si>
  <si>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</si>
  <si>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</si>
  <si>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</si>
  <si>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</si>
  <si>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</si>
  <si>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</si>
  <si>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</si>
  <si>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</si>
  <si>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</si>
  <si>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</si>
  <si>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</si>
  <si>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</si>
  <si>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</si>
  <si>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</si>
  <si>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</si>
  <si>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</si>
  <si>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</si>
  <si>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</si>
  <si>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</si>
  <si>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</si>
  <si>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</si>
  <si>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</si>
  <si>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</si>
  <si>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</si>
  <si>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</si>
  <si>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</si>
  <si>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</si>
  <si>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</si>
  <si>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</si>
  <si>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</si>
  <si>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</si>
  <si>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</si>
  <si>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</si>
  <si>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</si>
  <si>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</si>
  <si>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</si>
  <si>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</si>
  <si>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</si>
  <si>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</si>
  <si>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</si>
  <si>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</si>
  <si>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</si>
  <si>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</si>
  <si>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</si>
  <si>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</si>
  <si>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</si>
  <si>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</si>
  <si>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</si>
  <si>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</si>
  <si>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</si>
  <si>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</si>
  <si>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</si>
  <si>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</si>
  <si>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</si>
  <si>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</si>
  <si>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</si>
  <si>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</si>
  <si>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</si>
  <si>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</si>
  <si>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</si>
  <si>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</si>
  <si>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</si>
  <si>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</si>
  <si>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</si>
  <si>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</si>
  <si>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</si>
  <si>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</si>
  <si>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</si>
  <si>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</si>
  <si>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</si>
  <si>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</si>
  <si>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</si>
  <si>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</si>
  <si>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</si>
  <si>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</si>
  <si>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</si>
  <si>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</si>
  <si>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</si>
  <si>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</si>
  <si>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</si>
  <si>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</si>
  <si>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</si>
  <si>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</si>
  <si>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</si>
  <si>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</si>
  <si>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</si>
  <si>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</si>
  <si>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</si>
  <si>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</si>
  <si>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</si>
  <si>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</si>
  <si>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</si>
  <si>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</si>
  <si>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</si>
  <si>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</si>
  <si>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</si>
  <si>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</si>
  <si>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</si>
  <si>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</si>
  <si>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</si>
  <si>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</si>
  <si>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</si>
  <si>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</si>
  <si>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</si>
  <si>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</si>
  <si>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</si>
  <si>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</si>
  <si>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</si>
  <si>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</si>
  <si>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</si>
  <si>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</si>
  <si>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</si>
  <si>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</si>
  <si>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</si>
  <si>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</si>
  <si>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</si>
  <si>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</si>
  <si>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</si>
  <si>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</si>
  <si>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</si>
  <si>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</si>
  <si>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</si>
  <si>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</si>
  <si>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</si>
  <si>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</si>
  <si>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</si>
  <si>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</si>
  <si>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</si>
  <si>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</si>
  <si>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</si>
  <si>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</si>
  <si>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</si>
  <si>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</si>
  <si>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</si>
  <si>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</si>
  <si>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</si>
  <si>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</si>
  <si>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</si>
  <si>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</si>
  <si>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</si>
  <si>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</si>
  <si>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</si>
  <si>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</si>
  <si>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</si>
  <si>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</si>
  <si>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</si>
  <si>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</si>
  <si>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</si>
  <si>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</si>
  <si>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</si>
  <si>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</si>
  <si>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</si>
  <si>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</si>
  <si>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</si>
  <si>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</si>
  <si>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</si>
  <si>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</si>
  <si>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</si>
  <si>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</si>
  <si>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</si>
  <si>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</si>
  <si>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</si>
  <si>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</si>
  <si>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</si>
  <si>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</si>
  <si>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</si>
  <si>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</si>
  <si>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</si>
  <si>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</si>
  <si>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</si>
  <si>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</si>
  <si>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</si>
  <si>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</si>
  <si>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</si>
  <si>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</si>
  <si>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</si>
  <si>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</si>
  <si>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</si>
  <si>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</si>
  <si>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</si>
  <si>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</si>
  <si>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</si>
  <si>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</si>
  <si>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</si>
  <si>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</si>
  <si>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</si>
  <si>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</si>
  <si>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</si>
  <si>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</si>
  <si>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</si>
  <si>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</si>
  <si>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</si>
  <si>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</si>
  <si>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</si>
  <si>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</si>
  <si>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</si>
  <si>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</si>
  <si>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</si>
  <si>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</si>
  <si>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</si>
  <si>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</si>
  <si>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</si>
  <si>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</si>
  <si>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</si>
  <si>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</si>
  <si>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</si>
  <si>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</si>
  <si>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</si>
  <si>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</si>
  <si>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</si>
  <si>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</si>
  <si>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</si>
  <si>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</si>
  <si>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</si>
  <si>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</si>
  <si>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</si>
  <si>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</si>
  <si>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</si>
  <si>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</si>
  <si>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</si>
  <si>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</si>
  <si>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</si>
  <si>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</si>
  <si>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</si>
  <si>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</si>
  <si>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</si>
  <si>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</si>
  <si>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</si>
  <si>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</si>
  <si>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</si>
  <si>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</si>
  <si>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</si>
  <si>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</si>
  <si>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</si>
  <si>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</si>
  <si>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</si>
  <si>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</si>
  <si>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</si>
  <si>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</si>
  <si>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</si>
  <si>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</si>
  <si>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</si>
  <si>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</si>
  <si>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</si>
  <si>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</si>
  <si>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</si>
  <si>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</si>
  <si>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</si>
  <si>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</si>
  <si>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</si>
  <si>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</si>
  <si>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</si>
  <si>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</si>
  <si>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</si>
  <si>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</si>
  <si>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</si>
  <si>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</si>
  <si>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</si>
  <si>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</si>
  <si>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</si>
  <si>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</si>
  <si>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</si>
  <si>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</si>
  <si>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</si>
  <si>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</si>
  <si>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</si>
  <si>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</si>
  <si>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</si>
  <si>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</si>
  <si>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</si>
  <si>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</si>
  <si>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</si>
  <si>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</si>
  <si>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</si>
  <si>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</si>
  <si>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</si>
  <si>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</si>
  <si>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</si>
  <si>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</si>
  <si>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</si>
  <si>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</si>
  <si>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</si>
  <si>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</si>
  <si>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</si>
  <si>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</si>
  <si>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</si>
  <si>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</si>
  <si>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</si>
  <si>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</si>
  <si>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</si>
  <si>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</si>
  <si>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</si>
  <si>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</si>
  <si>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</si>
  <si>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</si>
  <si>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</si>
  <si>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</si>
  <si>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</si>
  <si>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</si>
  <si>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</si>
  <si>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</si>
  <si>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</si>
  <si>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</si>
  <si>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</si>
  <si>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</si>
  <si>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</si>
  <si>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</si>
  <si>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</si>
  <si>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</si>
  <si>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</si>
  <si>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</si>
  <si>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</si>
  <si>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</si>
  <si>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</si>
  <si>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</si>
  <si>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</si>
  <si>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</si>
  <si>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</si>
  <si>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</si>
  <si>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</si>
  <si>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</si>
  <si>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</si>
  <si>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</si>
  <si>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</si>
  <si>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</si>
  <si>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</si>
  <si>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</si>
  <si>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</si>
  <si>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</si>
  <si>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</si>
  <si>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</si>
  <si>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</si>
  <si>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</si>
  <si>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</si>
  <si>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</si>
  <si>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</si>
  <si>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</si>
  <si>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</si>
  <si>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</si>
  <si>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</si>
  <si>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</si>
  <si>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</si>
  <si>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</si>
  <si>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</si>
  <si>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</si>
  <si>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</si>
  <si>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</si>
  <si>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</si>
  <si>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</si>
  <si>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</si>
  <si>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</si>
  <si>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</si>
  <si>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</si>
  <si>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</si>
  <si>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</si>
  <si>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</si>
  <si>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</si>
  <si>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</si>
  <si>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</si>
  <si>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</si>
  <si>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</si>
  <si>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</si>
  <si>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</si>
  <si>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</si>
  <si>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</si>
  <si>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</si>
  <si>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</si>
  <si>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</si>
  <si>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</si>
  <si>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</si>
  <si>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</si>
  <si>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</si>
  <si>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</si>
  <si>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</si>
  <si>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</si>
  <si>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</si>
  <si>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</si>
  <si>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</si>
  <si>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</si>
  <si>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</si>
  <si>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</si>
  <si>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</si>
  <si>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</si>
  <si>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</si>
  <si>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</si>
  <si>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</si>
  <si>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</si>
  <si>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</si>
  <si>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</si>
  <si>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</si>
  <si>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</si>
  <si>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</si>
  <si>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</si>
  <si>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</si>
  <si>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</si>
  <si>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</si>
  <si>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</si>
  <si>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</si>
  <si>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</si>
  <si>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</si>
  <si>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</si>
  <si>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</si>
  <si>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</si>
  <si>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</si>
  <si>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</si>
  <si>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</si>
  <si>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</si>
  <si>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</si>
  <si>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</si>
  <si>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</si>
  <si>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</si>
  <si>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</si>
  <si>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</si>
  <si>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</si>
  <si>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</si>
  <si>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</si>
  <si>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</si>
  <si>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</si>
  <si>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</si>
  <si>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</si>
  <si>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</si>
  <si>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</si>
  <si>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</si>
  <si>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</si>
  <si>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</si>
  <si>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</si>
  <si>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</si>
  <si>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</si>
  <si>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</si>
  <si>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</si>
  <si>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</si>
  <si>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</si>
  <si>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</si>
  <si>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</si>
  <si>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</si>
  <si>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</si>
  <si>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</si>
  <si>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</si>
  <si>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</si>
  <si>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</si>
  <si>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</si>
  <si>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</si>
  <si>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</si>
  <si>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</si>
  <si>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</si>
  <si>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</si>
  <si>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</si>
  <si>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</si>
  <si>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</si>
  <si>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</si>
  <si>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</si>
  <si>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</si>
  <si>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</si>
  <si>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</si>
  <si>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</si>
  <si>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</si>
  <si>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</si>
  <si>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</si>
  <si>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</si>
  <si>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</si>
  <si>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</si>
  <si>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</si>
  <si>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</si>
  <si>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</si>
  <si>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</si>
  <si>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</si>
  <si>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</si>
  <si>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</si>
  <si>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</si>
  <si>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</si>
  <si>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</si>
  <si>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</si>
  <si>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</si>
  <si>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</si>
  <si>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</si>
  <si>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</si>
  <si>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</si>
  <si>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</si>
  <si>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</si>
  <si>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</si>
  <si>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</si>
  <si>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</si>
  <si>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</si>
  <si>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</si>
  <si>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</si>
  <si>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</si>
  <si>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</si>
  <si>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</si>
  <si>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</si>
  <si>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</si>
  <si>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</si>
  <si>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</si>
  <si>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</si>
  <si>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</si>
  <si>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</si>
  <si>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</si>
  <si>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</si>
  <si>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</si>
  <si>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</si>
  <si>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</si>
  <si>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</si>
  <si>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</si>
  <si>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</si>
  <si>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</si>
  <si>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</si>
  <si>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</si>
  <si>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</si>
  <si>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</si>
  <si>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</si>
  <si>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</si>
  <si>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</si>
  <si>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</si>
  <si>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</si>
  <si>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</si>
  <si>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</si>
  <si>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</si>
  <si>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</si>
  <si>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</si>
  <si>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</si>
  <si>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</si>
  <si>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</si>
  <si>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</si>
  <si>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</si>
  <si>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</si>
  <si>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</si>
  <si>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</si>
  <si>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</si>
  <si>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</si>
  <si>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</si>
  <si>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</si>
  <si>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</si>
  <si>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</si>
  <si>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</si>
  <si>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</si>
  <si>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</si>
  <si>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</si>
  <si>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</si>
  <si>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</si>
  <si>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</si>
  <si>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</si>
  <si>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</si>
  <si>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</si>
  <si>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</si>
  <si>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</si>
  <si>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</si>
  <si>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</si>
  <si>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</si>
  <si>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</si>
  <si>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</si>
  <si>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</si>
  <si>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</si>
  <si>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</si>
  <si>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</si>
  <si>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</si>
  <si>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</si>
  <si>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</si>
  <si>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</si>
  <si>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</si>
  <si>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</si>
  <si>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</si>
  <si>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</si>
  <si>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</si>
  <si>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</si>
  <si>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</si>
  <si>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</si>
  <si>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</si>
  <si>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</si>
  <si>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</si>
  <si>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</si>
  <si>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</si>
  <si>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</si>
  <si>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</si>
  <si>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</si>
  <si>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</si>
  <si>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</si>
  <si>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</si>
  <si>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</si>
  <si>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</si>
  <si>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</si>
  <si>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</si>
  <si>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</si>
  <si>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</si>
  <si>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</si>
  <si>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</si>
  <si>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</si>
  <si>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</si>
  <si>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</si>
  <si>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</si>
  <si>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</si>
  <si>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</si>
  <si>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</si>
  <si>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</si>
  <si>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</si>
  <si>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</si>
  <si>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</si>
  <si>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</si>
  <si>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</si>
  <si>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</si>
  <si>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</si>
  <si>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</si>
  <si>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</si>
  <si>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</si>
  <si>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</si>
  <si>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</si>
  <si>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</si>
  <si>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</si>
  <si>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</si>
  <si>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</si>
  <si>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</si>
  <si>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</si>
  <si>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</si>
  <si>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</si>
  <si>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</si>
  <si>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</si>
  <si>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</si>
  <si>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</si>
  <si>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</si>
  <si>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</si>
  <si>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</si>
  <si>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</si>
  <si>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</si>
  <si>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</si>
  <si>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</si>
  <si>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</si>
  <si>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</si>
  <si>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</si>
  <si>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</si>
  <si>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</si>
  <si>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</si>
  <si>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</si>
  <si>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</si>
  <si>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</si>
  <si>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</si>
  <si>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</si>
  <si>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</si>
  <si>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</si>
  <si>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</si>
  <si>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</si>
  <si>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</si>
  <si>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</si>
  <si>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</si>
  <si>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</si>
  <si>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</si>
  <si>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</si>
  <si>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</si>
  <si>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</si>
  <si>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</si>
  <si>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</si>
  <si>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</si>
  <si>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</si>
  <si>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</si>
  <si>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</si>
  <si>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</si>
  <si>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</si>
  <si>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</si>
  <si>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</si>
  <si>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</si>
  <si>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</si>
  <si>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</si>
  <si>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</si>
  <si>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</si>
  <si>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</si>
  <si>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</si>
  <si>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</si>
  <si>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</si>
  <si>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</si>
  <si>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</si>
  <si>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</si>
  <si>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</si>
  <si>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</si>
  <si>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</si>
  <si>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</si>
  <si>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</si>
  <si>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</si>
  <si>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</si>
  <si>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</si>
  <si>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</si>
  <si>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</si>
  <si>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</si>
  <si>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</si>
  <si>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</si>
  <si>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</si>
  <si>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</si>
  <si>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</si>
  <si>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</si>
  <si>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</si>
  <si>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</si>
  <si>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</si>
  <si>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</si>
  <si>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</si>
  <si>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</si>
  <si>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</si>
  <si>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</si>
  <si>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</si>
  <si>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</si>
  <si>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</si>
  <si>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</si>
  <si>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</si>
  <si>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</si>
  <si>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</si>
  <si>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</si>
  <si>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</si>
  <si>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</si>
  <si>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</si>
  <si>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</si>
  <si>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</si>
  <si>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</si>
  <si>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</si>
  <si>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</si>
  <si>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</si>
  <si>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</si>
  <si>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</si>
  <si>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</si>
  <si>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</si>
  <si>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</si>
  <si>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</si>
  <si>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</si>
  <si>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</si>
  <si>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</si>
  <si>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</si>
  <si>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</si>
  <si>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</si>
  <si>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</si>
  <si>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</si>
  <si>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</si>
  <si>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</si>
  <si>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</si>
  <si>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</si>
  <si>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</si>
  <si>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</si>
  <si>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</si>
  <si>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</si>
  <si>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</si>
  <si>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</si>
  <si>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</si>
  <si>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</si>
  <si>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</si>
  <si>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</si>
  <si>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</si>
  <si>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</si>
  <si>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</si>
  <si>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</si>
  <si>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</si>
  <si>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</si>
  <si>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</si>
  <si>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</si>
  <si>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</si>
  <si>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</si>
  <si>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</si>
  <si>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</si>
  <si>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</si>
  <si>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</si>
  <si>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</si>
  <si>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</si>
  <si>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</si>
  <si>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</si>
  <si>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</si>
  <si>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</si>
  <si>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</si>
  <si>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</si>
  <si>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</si>
  <si>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</si>
  <si>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</si>
  <si>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</si>
  <si>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</si>
  <si>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</si>
  <si>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</si>
  <si>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</si>
  <si>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</si>
  <si>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</si>
  <si>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</si>
  <si>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</si>
  <si>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</si>
  <si>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</si>
  <si>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</si>
  <si>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</si>
  <si>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</si>
  <si>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</si>
  <si>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</si>
  <si>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</si>
  <si>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</si>
  <si>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</si>
  <si>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</si>
  <si>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</si>
  <si>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</si>
  <si>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</si>
  <si>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</si>
  <si>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</si>
  <si>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</si>
  <si>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</si>
  <si>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</si>
  <si>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</si>
  <si>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</si>
  <si>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</si>
  <si>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</si>
  <si>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</si>
  <si>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</si>
  <si>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</si>
  <si>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</si>
  <si>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</si>
  <si>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</si>
  <si>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</si>
  <si>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</si>
  <si>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</si>
  <si>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</si>
  <si>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</si>
  <si>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</si>
  <si>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</si>
  <si>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</si>
  <si>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</si>
  <si>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</si>
  <si>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</si>
  <si>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</si>
  <si>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</si>
  <si>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</si>
  <si>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</si>
  <si>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</si>
  <si>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</si>
  <si>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</si>
  <si>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</si>
  <si>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</si>
  <si>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</si>
  <si>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</si>
  <si>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</si>
  <si>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</si>
  <si>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</si>
  <si>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</si>
  <si>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</si>
  <si>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</si>
  <si>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</si>
  <si>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</si>
  <si>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</si>
  <si>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</si>
  <si>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</si>
  <si>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</si>
  <si>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</si>
  <si>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</si>
  <si>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</si>
  <si>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</si>
  <si>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</si>
  <si>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</si>
  <si>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</si>
  <si>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</si>
  <si>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</si>
  <si>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</si>
  <si>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</si>
  <si>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</si>
  <si>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</si>
  <si>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</si>
  <si>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</si>
  <si>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</si>
  <si>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</si>
  <si>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</si>
  <si>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</si>
  <si>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</si>
  <si>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</si>
  <si>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</si>
  <si>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</si>
  <si>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</si>
  <si>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</si>
  <si>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</si>
  <si>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</si>
  <si>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</si>
  <si>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</si>
  <si>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</si>
  <si>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</si>
  <si>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</si>
  <si>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</si>
  <si>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</si>
  <si>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</si>
  <si>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</si>
  <si>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</si>
  <si>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</si>
  <si>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</si>
  <si>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</si>
  <si>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</si>
  <si>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</si>
  <si>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</si>
  <si>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</si>
  <si>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</si>
  <si>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</si>
  <si>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</si>
  <si>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</si>
  <si>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</si>
  <si>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</si>
  <si>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</si>
  <si>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</si>
  <si>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</si>
  <si>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</si>
  <si>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</si>
  <si>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</si>
  <si>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</si>
  <si>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</si>
  <si>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</si>
  <si>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</si>
  <si>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</si>
  <si>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</si>
  <si>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</si>
  <si>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</si>
  <si>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</si>
  <si>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</si>
  <si>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</si>
  <si>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</si>
  <si>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</si>
  <si>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</si>
  <si>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</si>
  <si>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</si>
  <si>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</si>
  <si>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</si>
  <si>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</si>
  <si>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</si>
  <si>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</si>
  <si>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</si>
  <si>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</si>
  <si>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</si>
  <si>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</si>
  <si>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</si>
  <si>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</si>
  <si>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</si>
  <si>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</si>
  <si>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</si>
  <si>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</si>
  <si>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</si>
  <si>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</si>
  <si>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</si>
  <si>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</si>
  <si>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</si>
  <si>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</si>
  <si>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</si>
  <si>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</si>
  <si>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</si>
  <si>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</si>
  <si>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</si>
  <si>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</si>
  <si>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</si>
  <si>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</si>
  <si>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</si>
  <si>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</si>
  <si>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</si>
  <si>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</si>
  <si>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</si>
  <si>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</si>
  <si>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</si>
  <si>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</si>
  <si>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</si>
  <si>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</si>
  <si>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</si>
  <si>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</si>
  <si>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</si>
  <si>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</si>
  <si>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</si>
  <si>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</si>
  <si>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</si>
  <si>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</si>
  <si>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</si>
  <si>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</si>
  <si>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</si>
  <si>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</si>
  <si>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</si>
  <si>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</si>
  <si>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</si>
  <si>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</si>
  <si>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</si>
  <si>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</si>
  <si>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</si>
  <si>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</si>
  <si>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</si>
  <si>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</si>
  <si>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</si>
  <si>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</si>
  <si>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</si>
  <si>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</si>
  <si>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</si>
  <si>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</si>
  <si>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</si>
  <si>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</si>
  <si>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</si>
  <si>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</si>
  <si>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</si>
  <si>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</si>
  <si>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</si>
  <si>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</si>
  <si>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</si>
  <si>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</si>
  <si>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</si>
  <si>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</si>
  <si>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</si>
  <si>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</si>
  <si>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</si>
  <si>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</si>
  <si>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</si>
  <si>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</si>
  <si>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</si>
  <si>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</si>
  <si>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</si>
  <si>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</si>
  <si>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</si>
  <si>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</si>
  <si>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</si>
  <si>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</si>
  <si>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</si>
  <si>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</si>
  <si>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</si>
  <si>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</si>
  <si>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</si>
  <si>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</si>
  <si>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</si>
  <si>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</si>
  <si>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</si>
  <si>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</si>
  <si>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</si>
  <si>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</si>
  <si>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</si>
  <si>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</si>
  <si>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</si>
  <si>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</si>
  <si>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</si>
  <si>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</si>
  <si>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</si>
  <si>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</si>
  <si>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</si>
  <si>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</si>
  <si>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</si>
  <si>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</si>
  <si>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</si>
  <si>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</si>
  <si>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</si>
  <si>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</si>
  <si>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</si>
  <si>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</si>
  <si>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</si>
  <si>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</si>
  <si>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</si>
  <si>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</si>
  <si>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</si>
  <si>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</si>
  <si>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</si>
  <si>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</si>
  <si>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</si>
  <si>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</si>
  <si>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</si>
  <si>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</si>
  <si>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</si>
  <si>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</si>
  <si>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</si>
  <si>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</si>
  <si>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</si>
  <si>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</si>
  <si>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</si>
  <si>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</si>
  <si>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</si>
  <si>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</si>
  <si>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</si>
  <si>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</si>
  <si>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</si>
  <si>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</si>
  <si>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</si>
  <si>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</si>
  <si>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</si>
  <si>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</si>
  <si>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</si>
  <si>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</si>
  <si>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</si>
  <si>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</si>
  <si>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</si>
  <si>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</si>
  <si>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</si>
  <si>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</si>
  <si>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</si>
  <si>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</si>
  <si>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</si>
  <si>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</si>
  <si>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</si>
  <si>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</si>
  <si>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</si>
  <si>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</si>
  <si>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</si>
  <si>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</si>
  <si>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</si>
  <si>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</si>
  <si>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</si>
  <si>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</si>
  <si>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</si>
  <si>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</si>
  <si>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</si>
  <si>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</si>
  <si>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</si>
  <si>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</si>
  <si>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</si>
  <si>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</si>
  <si>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</si>
  <si>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</si>
  <si>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</si>
  <si>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</si>
  <si>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</si>
  <si>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</si>
  <si>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</si>
  <si>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</si>
  <si>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</si>
  <si>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</si>
  <si>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</si>
  <si>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</si>
  <si>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</si>
  <si>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</si>
  <si>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</si>
  <si>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</si>
  <si>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</si>
  <si>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</si>
  <si>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</si>
  <si>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</si>
  <si>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</si>
  <si>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</si>
  <si>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</si>
  <si>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</si>
  <si>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</si>
  <si>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</si>
  <si>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</si>
  <si>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</si>
  <si>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</si>
  <si>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</si>
  <si>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</si>
  <si>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</si>
  <si>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</si>
  <si>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</si>
  <si>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</si>
  <si>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</si>
  <si>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</si>
  <si>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</si>
  <si>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</si>
  <si>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</si>
  <si>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</si>
  <si>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</si>
  <si>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</si>
  <si>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</si>
  <si>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</si>
  <si>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</si>
  <si>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</si>
  <si>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</si>
  <si>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</si>
  <si>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</si>
  <si>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</si>
  <si>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</si>
  <si>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</si>
  <si>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</si>
  <si>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</si>
  <si>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</si>
  <si>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</si>
  <si>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</si>
  <si>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</si>
  <si>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</si>
  <si>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</si>
  <si>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</si>
  <si>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</si>
  <si>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</si>
  <si>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</si>
  <si>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</si>
  <si>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</si>
  <si>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</si>
  <si>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</si>
  <si>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</si>
  <si>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</si>
  <si>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</si>
  <si>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</si>
  <si>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</si>
  <si>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</si>
  <si>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</si>
  <si>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</si>
  <si>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</si>
  <si>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</si>
  <si>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</si>
  <si>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</si>
  <si>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</si>
  <si>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</si>
  <si>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</si>
  <si>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</si>
  <si>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</si>
  <si>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</si>
  <si>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</si>
  <si>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</si>
  <si>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</si>
  <si>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</si>
  <si>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</si>
  <si>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</si>
  <si>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</si>
  <si>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</si>
  <si>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</si>
  <si>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</si>
  <si>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</si>
  <si>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</si>
  <si>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</si>
  <si>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</si>
  <si>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</si>
  <si>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</si>
  <si>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</si>
  <si>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</si>
  <si>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</si>
  <si>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</si>
  <si>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</si>
  <si>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</si>
  <si>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</si>
  <si>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</si>
  <si>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</si>
  <si>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</si>
  <si>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</si>
  <si>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</si>
  <si>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</si>
  <si>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</si>
  <si>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</si>
  <si>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</si>
  <si>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</si>
  <si>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</si>
  <si>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</si>
  <si>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</si>
  <si>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</si>
  <si>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</si>
  <si>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</si>
  <si>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</si>
  <si>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</si>
  <si>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</si>
  <si>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</si>
  <si>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</si>
  <si>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</si>
  <si>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</si>
  <si>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</si>
  <si>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</si>
  <si>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</si>
  <si>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</si>
  <si>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</si>
  <si>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</si>
  <si>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</si>
  <si>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</si>
  <si>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</si>
  <si>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</si>
  <si>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</si>
  <si>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</si>
  <si>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</si>
  <si>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</si>
  <si>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</si>
  <si>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</si>
  <si>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</si>
  <si>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</si>
  <si>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</si>
  <si>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</si>
  <si>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</si>
  <si>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</si>
  <si>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</si>
  <si>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</si>
  <si>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</si>
  <si>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</si>
  <si>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</si>
  <si>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</si>
  <si>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</si>
  <si>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</si>
  <si>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</si>
  <si>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</si>
  <si>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</si>
  <si>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</si>
  <si>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</si>
  <si>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</si>
  <si>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</si>
  <si>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</si>
  <si>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</si>
  <si>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</si>
  <si>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</si>
  <si>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</si>
  <si>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</si>
  <si>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</si>
  <si>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</si>
  <si>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</si>
  <si>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</si>
  <si>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</si>
  <si>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</si>
  <si>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</si>
  <si>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</si>
  <si>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</si>
  <si>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</si>
  <si>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</si>
  <si>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</si>
  <si>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</si>
  <si>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</si>
  <si>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</si>
  <si>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</si>
  <si>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</si>
  <si>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</si>
  <si>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</si>
  <si>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</si>
  <si>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</si>
  <si>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</si>
  <si>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</si>
  <si>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</si>
  <si>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</si>
  <si>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</si>
  <si>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</si>
  <si>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</si>
  <si>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</si>
  <si>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</si>
  <si>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</si>
  <si>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</si>
  <si>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</si>
  <si>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</si>
  <si>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</si>
  <si>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</si>
  <si>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</si>
  <si>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</si>
  <si>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</si>
  <si>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</si>
  <si>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</si>
  <si>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</si>
  <si>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</si>
  <si>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</si>
  <si>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</si>
  <si>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</si>
  <si>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</si>
  <si>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</si>
  <si>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</si>
  <si>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</si>
  <si>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</si>
  <si>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</si>
  <si>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</si>
  <si>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</si>
  <si>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</si>
  <si>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</si>
  <si>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</si>
  <si>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</si>
  <si>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</si>
  <si>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</si>
  <si>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</si>
  <si>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</si>
  <si>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</si>
  <si>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</si>
  <si>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</si>
  <si>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</si>
  <si>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</si>
  <si>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</si>
  <si>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</si>
  <si>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</si>
  <si>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</si>
  <si>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</si>
  <si>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</si>
  <si>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</si>
  <si>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</si>
  <si>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</si>
  <si>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</si>
  <si>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</si>
  <si>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</si>
  <si>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</si>
  <si>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</si>
  <si>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</si>
  <si>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</si>
  <si>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</si>
  <si>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</si>
  <si>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</si>
  <si>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</si>
  <si>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</si>
  <si>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</si>
  <si>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</si>
  <si>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</si>
  <si>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</si>
  <si>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</si>
  <si>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</si>
  <si>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</si>
  <si>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</si>
  <si>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</si>
  <si>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</si>
  <si>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</si>
  <si>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</si>
  <si>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</si>
  <si>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</si>
  <si>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</si>
  <si>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</si>
  <si>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</si>
  <si>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</si>
  <si>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</si>
  <si>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</si>
  <si>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</si>
  <si>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</si>
  <si>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</si>
  <si>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</si>
  <si>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</si>
  <si>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</si>
  <si>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</si>
  <si>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</si>
  <si>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</si>
  <si>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</si>
  <si>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</si>
  <si>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</si>
  <si>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</si>
  <si>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</si>
  <si>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</si>
  <si>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</si>
  <si>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</si>
  <si>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</si>
  <si>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</si>
  <si>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</si>
  <si>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</si>
  <si>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</si>
  <si>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</si>
  <si>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</si>
  <si>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</si>
  <si>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</si>
  <si>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</si>
  <si>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</si>
  <si>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</si>
  <si>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</si>
  <si>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</si>
  <si>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</si>
  <si>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</si>
  <si>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</si>
  <si>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</si>
  <si>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</si>
  <si>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</si>
  <si>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</si>
  <si>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</si>
  <si>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</si>
  <si>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</si>
  <si>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</si>
  <si>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</si>
  <si>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</si>
  <si>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</si>
  <si>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</si>
  <si>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</si>
  <si>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</si>
  <si>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</si>
  <si>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</si>
  <si>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</si>
  <si>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</si>
  <si>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</si>
  <si>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</si>
  <si>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</si>
  <si>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</si>
  <si>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</si>
  <si>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</si>
  <si>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</si>
  <si>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</si>
  <si>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</si>
  <si>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</si>
  <si>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</si>
  <si>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</si>
  <si>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</si>
  <si>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</si>
  <si>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</si>
  <si>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</si>
  <si>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</si>
  <si>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</si>
  <si>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</si>
  <si>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</si>
  <si>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</si>
  <si>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</si>
  <si>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</si>
  <si>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</si>
  <si>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</si>
  <si>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</si>
  <si>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</si>
  <si>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</si>
  <si>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</si>
  <si>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</si>
  <si>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</si>
  <si>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</si>
  <si>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</si>
  <si>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</si>
  <si>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</si>
  <si>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</si>
  <si>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</si>
  <si>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</si>
  <si>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</si>
  <si>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</si>
  <si>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</si>
  <si>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</si>
  <si>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</si>
  <si>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</si>
  <si>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</si>
  <si>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</si>
  <si>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</si>
  <si>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</si>
  <si>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</si>
  <si>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</si>
  <si>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</si>
  <si>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</si>
  <si>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</si>
  <si>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</si>
  <si>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</si>
  <si>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</si>
  <si>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</si>
  <si>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</si>
  <si>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</si>
  <si>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</si>
  <si>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</si>
  <si>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</si>
  <si>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</si>
  <si>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</si>
  <si>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</si>
  <si>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</si>
  <si>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</si>
  <si>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</si>
  <si>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</si>
  <si>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</si>
  <si>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</si>
  <si>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</si>
  <si>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</si>
  <si>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</si>
  <si>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</si>
  <si>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</si>
  <si>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</si>
  <si>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</si>
  <si>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</si>
  <si>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</si>
  <si>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</si>
  <si>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</si>
  <si>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</si>
  <si>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</si>
  <si>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</si>
  <si>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</si>
  <si>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</si>
  <si>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</si>
  <si>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</si>
  <si>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</si>
  <si>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</si>
  <si>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</si>
  <si>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</si>
  <si>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</si>
  <si>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</si>
  <si>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</si>
  <si>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</si>
  <si>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</si>
  <si>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</si>
  <si>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</si>
  <si>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</si>
  <si>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</si>
  <si>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</si>
  <si>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</si>
  <si>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</si>
  <si>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</si>
  <si>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</si>
  <si>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</si>
  <si>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</si>
  <si>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</si>
  <si>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</si>
  <si>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</si>
  <si>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</si>
  <si>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</si>
  <si>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</si>
  <si>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</si>
  <si>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</si>
  <si>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</si>
  <si>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</si>
  <si>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</si>
  <si>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</si>
  <si>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</si>
  <si>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</si>
  <si>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</si>
  <si>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</si>
  <si>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</si>
  <si>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</si>
  <si>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</si>
  <si>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</si>
  <si>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</si>
  <si>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</si>
  <si>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</si>
  <si>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</si>
  <si>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</si>
  <si>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</si>
  <si>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</si>
  <si>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</si>
  <si>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</si>
  <si>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</si>
  <si>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</si>
  <si>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</si>
  <si>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</si>
  <si>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</si>
  <si>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</si>
  <si>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</si>
  <si>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</si>
  <si>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</si>
  <si>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</si>
  <si>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</si>
  <si>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</si>
  <si>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</si>
  <si>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</si>
  <si>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</si>
  <si>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</si>
  <si>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</si>
  <si>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</si>
  <si>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</si>
  <si>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</si>
  <si>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</si>
  <si>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</si>
  <si>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</si>
  <si>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</si>
  <si>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</si>
  <si>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</si>
  <si>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</si>
  <si>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</si>
  <si>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</si>
  <si>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</si>
  <si>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</si>
  <si>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</si>
  <si>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</si>
  <si>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</si>
  <si>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</si>
  <si>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</si>
  <si>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</si>
  <si>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</si>
  <si>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</si>
  <si>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</si>
  <si>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</si>
  <si>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</si>
  <si>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</si>
  <si>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</si>
  <si>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</si>
  <si>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</si>
  <si>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</si>
  <si>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</si>
  <si>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</si>
  <si>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</si>
  <si>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</si>
  <si>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</si>
  <si>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</si>
  <si>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</si>
  <si>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</si>
  <si>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</si>
  <si>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</si>
  <si>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</si>
  <si>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</si>
  <si>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</si>
  <si>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</si>
  <si>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</si>
  <si>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</si>
  <si>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</si>
  <si>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</si>
  <si>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</si>
  <si>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</si>
  <si>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</si>
  <si>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</si>
  <si>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</si>
  <si>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</si>
  <si>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</si>
  <si>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</si>
  <si>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</si>
  <si>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</si>
  <si>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</si>
  <si>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</si>
  <si>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</si>
  <si>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</si>
  <si>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</si>
  <si>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</si>
  <si>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</si>
  <si>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</si>
  <si>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</si>
  <si>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</si>
  <si>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</si>
  <si>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</si>
  <si>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</si>
  <si>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</si>
  <si>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</si>
  <si>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</si>
  <si>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</si>
  <si>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</si>
  <si>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</si>
  <si>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</si>
  <si>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</si>
  <si>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</si>
  <si>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</si>
  <si>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</si>
  <si>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</si>
  <si>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</si>
  <si>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</si>
  <si>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</si>
  <si>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</si>
  <si>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</si>
  <si>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</si>
  <si>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</si>
  <si>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</si>
  <si>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</si>
  <si>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</si>
  <si>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</si>
  <si>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</si>
  <si>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</si>
  <si>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</si>
  <si>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</si>
  <si>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</si>
  <si>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</si>
  <si>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</si>
  <si>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</si>
  <si>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</si>
  <si>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</si>
  <si>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</si>
  <si>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</si>
  <si>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</si>
  <si>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</si>
  <si>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</si>
  <si>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</si>
  <si>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</si>
  <si>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</si>
  <si>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</si>
  <si>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</si>
  <si>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</si>
  <si>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</si>
  <si>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</si>
  <si>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</si>
  <si>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</si>
  <si>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</si>
  <si>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</si>
  <si>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</si>
  <si>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</si>
  <si>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</si>
  <si>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</si>
  <si>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</si>
  <si>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</si>
  <si>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</si>
  <si>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</si>
  <si>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</si>
  <si>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</si>
  <si>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</si>
  <si>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</si>
  <si>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</si>
  <si>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</si>
  <si>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</si>
  <si>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</si>
  <si>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</si>
  <si>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</si>
  <si>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</si>
  <si>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</si>
  <si>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</si>
  <si>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</si>
  <si>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</si>
  <si>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</si>
  <si>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</si>
  <si>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</si>
  <si>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</si>
  <si>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</si>
  <si>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</si>
  <si>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</si>
  <si>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</si>
  <si>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</si>
  <si>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</si>
  <si>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</si>
  <si>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</si>
  <si>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</si>
  <si>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</si>
  <si>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</si>
  <si>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</si>
  <si>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</si>
  <si>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</si>
  <si>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</si>
  <si>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</si>
  <si>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</si>
  <si>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</si>
  <si>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</si>
  <si>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</si>
  <si>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</si>
  <si>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</si>
  <si>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</si>
  <si>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</si>
  <si>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</si>
  <si>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</si>
  <si>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</si>
  <si>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</si>
  <si>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</si>
  <si>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</si>
  <si>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</si>
  <si>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</si>
  <si>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</si>
  <si>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</si>
  <si>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</si>
  <si>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</si>
  <si>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</si>
  <si>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</si>
  <si>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</si>
  <si>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</si>
  <si>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</si>
  <si>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</si>
  <si>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</si>
  <si>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</si>
  <si>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</si>
  <si>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</si>
  <si>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</si>
  <si>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</si>
  <si>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</si>
  <si>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</si>
  <si>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</si>
  <si>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</si>
  <si>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</si>
  <si>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</si>
  <si>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</si>
  <si>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</si>
  <si>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</si>
  <si>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</si>
  <si>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</si>
  <si>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</si>
  <si>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</si>
  <si>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</si>
  <si>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</si>
  <si>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</si>
  <si>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</si>
  <si>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</si>
  <si>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</si>
  <si>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</si>
  <si>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</si>
  <si>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</si>
  <si>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</si>
  <si>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</si>
  <si>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</si>
  <si>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</si>
  <si>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</si>
  <si>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</si>
  <si>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</si>
  <si>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</si>
  <si>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</si>
  <si>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</si>
  <si>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</si>
  <si>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</si>
  <si>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</si>
  <si>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</si>
  <si>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</si>
  <si>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</si>
  <si>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</si>
  <si>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</si>
  <si>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</si>
  <si>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</si>
  <si>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</si>
  <si>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</si>
  <si>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</si>
  <si>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</si>
  <si>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</si>
  <si>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</si>
  <si>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</si>
  <si>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</si>
  <si>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</si>
  <si>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</si>
  <si>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</si>
  <si>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</si>
  <si>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</si>
  <si>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</si>
  <si>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</si>
  <si>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</si>
  <si>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</si>
  <si>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</si>
  <si>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</si>
  <si>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</si>
  <si>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</si>
  <si>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</si>
  <si>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</si>
  <si>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</si>
  <si>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</si>
  <si>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</si>
  <si>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</si>
  <si>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</si>
  <si>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</si>
  <si>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</si>
  <si>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</si>
  <si>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</si>
  <si>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</si>
  <si>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</si>
  <si>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</si>
  <si>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</si>
  <si>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</si>
  <si>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</si>
  <si>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</si>
  <si>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</si>
  <si>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</si>
  <si>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</si>
  <si>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</si>
  <si>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</si>
  <si>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</si>
  <si>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</si>
  <si>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</si>
  <si>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</si>
  <si>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</si>
  <si>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</si>
  <si>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</si>
  <si>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</si>
  <si>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</si>
  <si>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</si>
  <si>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</si>
  <si>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</si>
  <si>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</si>
  <si>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</si>
  <si>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</si>
  <si>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</si>
  <si>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</si>
  <si>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</si>
  <si>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</si>
  <si>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</si>
  <si>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</si>
  <si>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</si>
  <si>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</si>
  <si>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</si>
  <si>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</si>
  <si>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</si>
  <si>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</si>
  <si>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</si>
  <si>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</si>
  <si>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</si>
  <si>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</si>
  <si>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</si>
  <si>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</si>
  <si>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</si>
  <si>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</si>
  <si>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</si>
  <si>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</si>
  <si>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</si>
  <si>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</si>
  <si>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</si>
  <si>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</si>
  <si>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</si>
  <si>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</si>
  <si>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</si>
  <si>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</si>
  <si>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</si>
  <si>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</si>
  <si>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</si>
  <si>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</si>
  <si>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</si>
  <si>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</si>
  <si>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</si>
  <si>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</si>
  <si>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</si>
  <si>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</si>
  <si>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</si>
  <si>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</si>
  <si>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</si>
  <si>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</si>
  <si>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</si>
  <si>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</si>
  <si>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</si>
  <si>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</si>
  <si>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</si>
  <si>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</si>
  <si>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</si>
  <si>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</si>
  <si>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</si>
  <si>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</si>
  <si>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</si>
  <si>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</si>
  <si>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</si>
  <si>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</si>
  <si>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</si>
  <si>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</si>
  <si>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</si>
  <si>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</si>
  <si>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</si>
  <si>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</si>
  <si>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</si>
  <si>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</si>
  <si>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</si>
  <si>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</si>
  <si>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</si>
  <si>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</si>
  <si>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</si>
  <si>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</si>
  <si>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</si>
  <si>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</si>
  <si>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</si>
  <si>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</si>
  <si>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</si>
  <si>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</si>
  <si>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</si>
  <si>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</si>
  <si>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</si>
  <si>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</si>
  <si>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</si>
  <si>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</si>
  <si>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</si>
  <si>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</si>
  <si>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</si>
  <si>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</si>
  <si>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</si>
  <si>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</si>
  <si>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</si>
  <si>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</si>
  <si>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</si>
  <si>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</si>
  <si>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</si>
  <si>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</si>
  <si>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</si>
  <si>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</si>
  <si>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</si>
  <si>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</si>
  <si>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</si>
  <si>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</si>
  <si>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</si>
  <si>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</si>
  <si>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</si>
  <si>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</si>
  <si>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</si>
  <si>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</si>
  <si>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</si>
  <si>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</si>
  <si>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</si>
  <si>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</si>
  <si>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</si>
  <si>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</si>
  <si>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</si>
  <si>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</si>
  <si>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</si>
  <si>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</si>
  <si>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</si>
  <si>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</si>
  <si>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</si>
  <si>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</si>
  <si>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</si>
  <si>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</si>
  <si>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</si>
  <si>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</si>
  <si>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</si>
  <si>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</si>
  <si>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</si>
  <si>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</si>
  <si>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</si>
  <si>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</si>
  <si>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</si>
  <si>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</si>
  <si>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</si>
  <si>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</si>
  <si>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</si>
  <si>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</si>
  <si>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</si>
  <si>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</si>
  <si>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</si>
  <si>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</si>
  <si>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</si>
  <si>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</si>
  <si>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</si>
  <si>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</si>
  <si>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</si>
  <si>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</si>
  <si>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</si>
  <si>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</si>
  <si>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</si>
  <si>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</si>
  <si>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</si>
  <si>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</si>
  <si>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</si>
  <si>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</si>
  <si>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</si>
  <si>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</si>
  <si>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</si>
  <si>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</si>
  <si>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</si>
  <si>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</si>
  <si>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</si>
  <si>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</si>
  <si>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</si>
  <si>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</si>
  <si>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</si>
  <si>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</si>
  <si>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</si>
  <si>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</si>
  <si>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</si>
  <si>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</si>
  <si>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</si>
  <si>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</si>
  <si>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</si>
  <si>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</si>
  <si>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</si>
  <si>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</si>
  <si>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</si>
  <si>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</si>
  <si>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</si>
  <si>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</si>
  <si>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</si>
  <si>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</si>
  <si>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</si>
  <si>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</si>
  <si>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</si>
  <si>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</si>
  <si>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</si>
  <si>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</si>
  <si>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</si>
  <si>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</si>
  <si>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</si>
  <si>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</si>
  <si>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</si>
  <si>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</si>
  <si>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</si>
  <si>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</si>
  <si>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</si>
  <si>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</si>
  <si>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</si>
  <si>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</si>
  <si>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</si>
  <si>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</si>
  <si>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</si>
  <si>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</si>
  <si>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</si>
  <si>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</si>
  <si>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</si>
  <si>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</si>
  <si>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</si>
  <si>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</si>
  <si>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</si>
  <si>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</si>
  <si>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</si>
  <si>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</si>
  <si>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</si>
  <si>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</si>
  <si>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</si>
  <si>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</si>
  <si>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</si>
  <si>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</si>
  <si>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</si>
  <si>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</si>
  <si>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</si>
  <si>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</si>
  <si>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</si>
  <si>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</si>
  <si>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</si>
  <si>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</si>
  <si>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</si>
  <si>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</si>
  <si>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</si>
  <si>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</si>
  <si>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</si>
  <si>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</si>
  <si>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</si>
  <si>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</si>
  <si>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</si>
  <si>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</si>
  <si>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</si>
  <si>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</si>
  <si>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</si>
  <si>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</si>
  <si>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</si>
  <si>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</si>
  <si>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</si>
  <si>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</si>
  <si>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</si>
  <si>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</si>
  <si>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</si>
  <si>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</si>
  <si>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</si>
  <si>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</si>
  <si>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</si>
  <si>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</si>
  <si>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</si>
  <si>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</si>
  <si>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</si>
  <si>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</si>
  <si>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</si>
  <si>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</si>
  <si>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</si>
  <si>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</si>
  <si>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</si>
  <si>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</si>
  <si>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</si>
  <si>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</si>
  <si>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</si>
  <si>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</si>
  <si>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</si>
  <si>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</si>
  <si>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</si>
  <si>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</si>
  <si>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</si>
  <si>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</si>
  <si>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</si>
  <si>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</si>
  <si>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</si>
  <si>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</si>
  <si>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</si>
  <si>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</si>
  <si>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</si>
  <si>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</si>
  <si>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</si>
  <si>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</si>
  <si>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</si>
  <si>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</si>
  <si>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</si>
  <si>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</si>
  <si>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</si>
  <si>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</si>
  <si>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</si>
  <si>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</si>
  <si>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</si>
  <si>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</si>
  <si>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</si>
  <si>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</si>
  <si>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</si>
  <si>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</si>
  <si>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</si>
  <si>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</si>
  <si>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</si>
  <si>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</si>
  <si>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</si>
  <si>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</si>
  <si>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</si>
  <si>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</si>
  <si>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</si>
  <si>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</si>
  <si>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</si>
  <si>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</si>
  <si>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</si>
  <si>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</si>
  <si>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</si>
  <si>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</si>
  <si>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</si>
  <si>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</si>
  <si>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</si>
  <si>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</si>
  <si>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</si>
  <si>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</si>
  <si>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</si>
  <si>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</si>
  <si>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</si>
  <si>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</si>
  <si>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</si>
  <si>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</si>
  <si>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</si>
  <si>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</si>
  <si>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</si>
  <si>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</si>
  <si>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</si>
  <si>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</si>
  <si>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</si>
  <si>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</si>
  <si>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</si>
  <si>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</si>
  <si>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</si>
  <si>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</si>
  <si>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</si>
  <si>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</si>
  <si>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</si>
  <si>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</si>
  <si>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</si>
  <si>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</si>
  <si>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</si>
  <si>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</si>
  <si>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</si>
  <si>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</si>
  <si>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</si>
  <si>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</si>
  <si>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</si>
  <si>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</si>
  <si>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</si>
  <si>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</si>
  <si>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</si>
  <si>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</si>
  <si>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</si>
  <si>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</si>
  <si>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</si>
  <si>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</si>
  <si>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</si>
  <si>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</si>
  <si>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</si>
  <si>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</si>
  <si>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</si>
  <si>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</si>
  <si>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</si>
  <si>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</si>
  <si>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</si>
  <si>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</si>
  <si>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</si>
  <si>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</si>
  <si>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</si>
  <si>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</si>
  <si>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</si>
  <si>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</si>
  <si>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</si>
  <si>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</si>
  <si>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</si>
  <si>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</si>
  <si>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</si>
  <si>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</si>
  <si>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</si>
  <si>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</si>
  <si>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</si>
  <si>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</si>
  <si>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</si>
  <si>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</si>
  <si>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</si>
  <si>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</si>
  <si>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</si>
  <si>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</si>
  <si>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</si>
  <si>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</si>
  <si>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</si>
  <si>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</si>
  <si>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</si>
  <si>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</si>
  <si>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</si>
  <si>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</si>
  <si>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</si>
  <si>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</si>
  <si>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</si>
  <si>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</si>
  <si>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</si>
  <si>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</si>
  <si>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</si>
  <si>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</si>
  <si>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</si>
  <si>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</si>
  <si>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</si>
  <si>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</si>
  <si>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</si>
  <si>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</si>
  <si>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</si>
  <si>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</si>
  <si>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</si>
  <si>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</si>
  <si>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</si>
  <si>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</si>
  <si>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</si>
  <si>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</si>
  <si>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</si>
  <si>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</si>
  <si>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</si>
  <si>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</si>
  <si>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</si>
  <si>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</si>
  <si>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</si>
  <si>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</si>
  <si>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</si>
  <si>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</si>
  <si>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</si>
  <si>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</si>
  <si>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</si>
  <si>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</si>
  <si>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</si>
  <si>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</si>
  <si>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</si>
  <si>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</si>
  <si>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</si>
  <si>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</si>
  <si>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</si>
  <si>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</si>
  <si>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</si>
  <si>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</si>
  <si>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</si>
  <si>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</si>
  <si>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</si>
  <si>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</si>
  <si>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</si>
  <si>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</si>
  <si>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</si>
  <si>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</si>
  <si>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</si>
  <si>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</si>
  <si>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</si>
  <si>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</si>
  <si>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</si>
  <si>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</si>
  <si>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</si>
  <si>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</si>
  <si>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</si>
  <si>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</si>
  <si>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</si>
  <si>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</si>
  <si>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</si>
  <si>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</si>
  <si>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</si>
  <si>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</si>
  <si>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</si>
  <si>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</si>
  <si>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</si>
  <si>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</si>
  <si>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</si>
  <si>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</si>
  <si>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</si>
  <si>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</si>
  <si>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</si>
  <si>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</si>
  <si>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</si>
  <si>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</si>
  <si>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</si>
  <si>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</si>
  <si>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</si>
  <si>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</si>
  <si>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</si>
  <si>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</si>
  <si>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</si>
  <si>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</si>
  <si>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</si>
  <si>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</si>
  <si>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</si>
  <si>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</si>
  <si>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</si>
  <si>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</si>
  <si>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</si>
  <si>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</si>
  <si>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</si>
  <si>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</si>
  <si>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</si>
  <si>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</si>
  <si>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</si>
  <si>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</si>
  <si>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</si>
  <si>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</si>
  <si>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</si>
  <si>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</si>
  <si>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</si>
  <si>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</si>
  <si>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</si>
  <si>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</si>
  <si>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</si>
  <si>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</si>
  <si>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</si>
  <si>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</si>
  <si>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</si>
  <si>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</si>
  <si>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</si>
  <si>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</si>
  <si>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</si>
  <si>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</si>
  <si>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</si>
  <si>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</si>
  <si>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</si>
  <si>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</si>
  <si>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</si>
  <si>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</si>
  <si>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</si>
  <si>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</si>
  <si>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</si>
  <si>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</si>
  <si>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</si>
  <si>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</si>
  <si>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</si>
  <si>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</si>
  <si>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</si>
  <si>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</si>
  <si>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</si>
  <si>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</si>
  <si>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</si>
  <si>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</si>
  <si>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</si>
  <si>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</si>
  <si>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</si>
  <si>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</si>
  <si>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</si>
  <si>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</si>
  <si>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</si>
  <si>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</si>
  <si>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</si>
  <si>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</si>
  <si>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</si>
  <si>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</si>
  <si>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</si>
  <si>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</si>
  <si>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</si>
  <si>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</si>
  <si>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</si>
  <si>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</si>
  <si>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</si>
  <si>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</si>
  <si>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</si>
  <si>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</si>
  <si>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</si>
  <si>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</si>
  <si>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</si>
  <si>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</si>
  <si>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</si>
  <si>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</si>
  <si>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</si>
  <si>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</si>
  <si>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</si>
  <si>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</si>
  <si>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</si>
  <si>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</si>
  <si>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</si>
  <si>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</si>
  <si>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</si>
  <si>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</si>
  <si>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</si>
  <si>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</si>
  <si>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</si>
  <si>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</si>
  <si>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</si>
  <si>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</si>
  <si>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</si>
  <si>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</si>
  <si>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</si>
  <si>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</si>
  <si>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</si>
  <si>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</si>
  <si>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</si>
  <si>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</si>
  <si>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</si>
  <si>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</si>
  <si>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</si>
  <si>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</si>
  <si>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</si>
  <si>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</si>
  <si>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</si>
  <si>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</si>
  <si>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</si>
  <si>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</si>
  <si>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</si>
  <si>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</si>
  <si>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</si>
  <si>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</si>
  <si>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</si>
  <si>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</si>
  <si>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</si>
  <si>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</si>
  <si>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</si>
  <si>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</si>
  <si>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</si>
  <si>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</si>
  <si>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</si>
  <si>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</si>
  <si>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</si>
  <si>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</si>
  <si>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</si>
  <si>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</si>
  <si>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</si>
  <si>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</si>
  <si>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</si>
  <si>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</si>
  <si>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</si>
  <si>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</si>
  <si>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</si>
  <si>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</si>
  <si>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</si>
  <si>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</si>
  <si>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</si>
  <si>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</si>
  <si>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</si>
  <si>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</si>
  <si>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</si>
  <si>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</si>
  <si>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</si>
  <si>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</si>
  <si>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</si>
  <si>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</si>
  <si>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</si>
  <si>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</si>
  <si>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</si>
  <si>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</si>
  <si>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</si>
  <si>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</si>
  <si>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</si>
  <si>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</si>
  <si>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</si>
  <si>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</si>
  <si>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</si>
  <si>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</si>
  <si>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</si>
  <si>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</si>
  <si>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</si>
  <si>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</si>
  <si>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</si>
  <si>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</si>
  <si>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</si>
  <si>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</si>
  <si>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</si>
  <si>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</si>
  <si>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</si>
  <si>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</si>
  <si>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</si>
  <si>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</si>
  <si>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</si>
  <si>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</si>
  <si>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</si>
  <si>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</si>
  <si>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</si>
  <si>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</si>
  <si>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</si>
  <si>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</si>
  <si>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</si>
  <si>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</si>
  <si>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</si>
  <si>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</si>
  <si>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</si>
  <si>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</si>
  <si>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</si>
  <si>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</si>
  <si>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</si>
  <si>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</si>
  <si>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</si>
  <si>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</si>
  <si>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</si>
  <si>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</si>
  <si>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</si>
  <si>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</si>
  <si>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</si>
  <si>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</si>
  <si>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</si>
  <si>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</si>
  <si>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</si>
  <si>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</si>
  <si>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</si>
  <si>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</si>
  <si>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</si>
  <si>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</si>
  <si>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</si>
  <si>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</si>
  <si>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</si>
  <si>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</si>
  <si>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</si>
  <si>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</si>
  <si>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</si>
  <si>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</si>
  <si>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</si>
  <si>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</si>
  <si>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</si>
  <si>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</si>
  <si>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</si>
  <si>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</si>
  <si>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</si>
  <si>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</si>
  <si>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</si>
  <si>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</si>
  <si>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</si>
  <si>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</si>
  <si>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</si>
  <si>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</si>
  <si>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</si>
  <si>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</si>
  <si>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</si>
  <si>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</si>
  <si>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</si>
  <si>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</si>
  <si>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</si>
  <si>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</si>
  <si>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</si>
  <si>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</si>
  <si>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</si>
  <si>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</si>
  <si>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</si>
  <si>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</si>
  <si>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</si>
  <si>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</si>
  <si>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</si>
  <si>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</si>
  <si>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</si>
  <si>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</si>
  <si>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</si>
  <si>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</si>
  <si>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</si>
  <si>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</si>
  <si>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</si>
  <si>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</si>
  <si>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</si>
  <si>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</si>
  <si>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</si>
  <si>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</si>
  <si>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</si>
  <si>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</si>
  <si>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</si>
  <si>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</si>
  <si>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</si>
  <si>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</si>
  <si>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</si>
  <si>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</si>
  <si>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</si>
  <si>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</si>
  <si>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</si>
  <si>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</si>
  <si>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</si>
  <si>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</si>
  <si>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</si>
  <si>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</si>
  <si>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</si>
  <si>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</si>
  <si>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</si>
  <si>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</si>
  <si>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</si>
  <si>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</si>
  <si>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</si>
  <si>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</si>
  <si>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</si>
  <si>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</si>
  <si>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</si>
  <si>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</si>
  <si>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</si>
  <si>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</si>
  <si>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</si>
  <si>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</si>
  <si>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</si>
  <si>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</si>
  <si>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</si>
  <si>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</si>
  <si>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</si>
  <si>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</si>
  <si>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</si>
  <si>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</si>
  <si>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</si>
  <si>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</si>
  <si>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</si>
  <si>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</si>
  <si>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</si>
  <si>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</si>
  <si>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</si>
  <si>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</si>
  <si>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</si>
  <si>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</si>
  <si>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</si>
  <si>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</si>
  <si>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</si>
  <si>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</si>
  <si>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</si>
  <si>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</si>
  <si>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</si>
  <si>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</si>
  <si>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</si>
  <si>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</si>
  <si>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</si>
  <si>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</si>
  <si>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</si>
  <si>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</si>
  <si>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</si>
  <si>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</si>
  <si>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</si>
  <si>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</si>
  <si>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</si>
  <si>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</si>
  <si>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</si>
  <si>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</si>
  <si>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</si>
  <si>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</si>
  <si>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</si>
  <si>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</si>
  <si>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</si>
  <si>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</si>
  <si>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</si>
  <si>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</si>
  <si>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</si>
  <si>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</si>
  <si>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</si>
  <si>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</si>
  <si>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</si>
  <si>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</si>
  <si>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</si>
  <si>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</si>
  <si>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</si>
  <si>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</si>
  <si>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</si>
  <si>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</si>
  <si>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</si>
  <si>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</si>
  <si>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</si>
  <si>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</si>
  <si>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</si>
  <si>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</si>
  <si>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</si>
  <si>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</si>
  <si>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</si>
  <si>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</si>
  <si>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</si>
  <si>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</si>
  <si>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</si>
  <si>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</si>
  <si>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</si>
  <si>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</si>
  <si>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</si>
  <si>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</si>
  <si>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</si>
  <si>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</si>
  <si>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</si>
  <si>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</si>
  <si>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</si>
  <si>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</si>
  <si>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</si>
  <si>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</si>
  <si>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</si>
  <si>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</si>
  <si>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</si>
  <si>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</si>
  <si>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</si>
  <si>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</si>
  <si>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</si>
  <si>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</si>
  <si>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</si>
  <si>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</si>
  <si>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</si>
  <si>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</si>
  <si>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</si>
  <si>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</si>
  <si>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</si>
  <si>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</si>
  <si>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</si>
  <si>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</si>
  <si>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</si>
  <si>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</si>
  <si>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</si>
  <si>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</si>
  <si>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</si>
  <si>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</si>
  <si>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</si>
  <si>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</si>
  <si>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</si>
  <si>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</si>
  <si>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</si>
  <si>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</si>
  <si>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</si>
  <si>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</si>
  <si>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</si>
  <si>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</si>
  <si>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</si>
  <si>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</si>
  <si>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</si>
  <si>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</si>
  <si>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</si>
  <si>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</si>
  <si>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</si>
  <si>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</si>
  <si>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</si>
  <si>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</si>
  <si>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</si>
  <si>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</si>
  <si>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</si>
  <si>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</si>
  <si>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</si>
  <si>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</si>
  <si>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</si>
  <si>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</si>
  <si>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</si>
  <si>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</si>
  <si>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</si>
  <si>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</si>
  <si>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</si>
  <si>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</si>
  <si>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</si>
  <si>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</si>
  <si>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</si>
  <si>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</si>
  <si>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</si>
  <si>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</si>
  <si>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</si>
  <si>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</si>
  <si>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</si>
  <si>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</si>
  <si>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</si>
  <si>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</si>
  <si>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</si>
  <si>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</si>
  <si>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</si>
  <si>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</si>
  <si>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</si>
  <si>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</si>
  <si>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</si>
  <si>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</si>
  <si>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</si>
  <si>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</si>
  <si>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</si>
  <si>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</si>
  <si>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</si>
  <si>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</si>
  <si>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</si>
  <si>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</si>
  <si>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</si>
  <si>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</si>
  <si>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</si>
  <si>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</si>
  <si>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</si>
  <si>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</si>
  <si>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</si>
  <si>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</si>
  <si>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</si>
  <si>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</si>
  <si>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</si>
  <si>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</si>
  <si>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</si>
  <si>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</si>
  <si>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</si>
  <si>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</si>
  <si>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</si>
  <si>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</si>
  <si>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</si>
  <si>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</si>
  <si>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</si>
  <si>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</si>
  <si>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</si>
  <si>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</si>
  <si>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</si>
  <si>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</si>
  <si>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</si>
  <si>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</si>
  <si>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</si>
  <si>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</si>
  <si>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</si>
  <si>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</si>
  <si>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</si>
  <si>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</si>
  <si>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</si>
  <si>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</si>
  <si>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</si>
  <si>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</si>
  <si>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</si>
  <si>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</si>
  <si>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</si>
  <si>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</si>
  <si>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</si>
  <si>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</si>
  <si>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</si>
  <si>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</si>
  <si>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</si>
  <si>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</si>
  <si>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</si>
  <si>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</si>
  <si>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</si>
  <si>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</si>
  <si>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</si>
  <si>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</si>
  <si>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</si>
  <si>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</si>
  <si>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</si>
  <si>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</si>
  <si>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</si>
  <si>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</si>
  <si>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</si>
  <si>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</si>
  <si>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</si>
  <si>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</si>
  <si>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</si>
  <si>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</si>
  <si>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</si>
  <si>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</si>
  <si>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</si>
  <si>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</si>
  <si>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</si>
  <si>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</si>
  <si>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</si>
  <si>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</si>
  <si>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</si>
  <si>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</si>
  <si>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</si>
  <si>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</si>
  <si>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</si>
  <si>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</si>
  <si>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</si>
  <si>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</si>
  <si>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</si>
  <si>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</si>
  <si>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</si>
  <si>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</si>
  <si>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</si>
  <si>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</si>
  <si>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</si>
  <si>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</si>
  <si>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</si>
  <si>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</si>
  <si>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</si>
  <si>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</si>
  <si>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</si>
  <si>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</si>
  <si>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</si>
  <si>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</si>
  <si>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</si>
  <si>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</si>
  <si>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</si>
  <si>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</si>
  <si>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</si>
  <si>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</si>
  <si>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</si>
  <si>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</si>
  <si>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</si>
  <si>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</si>
  <si>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</si>
  <si>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</si>
  <si>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</si>
  <si>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</si>
  <si>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</si>
  <si>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</si>
  <si>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</si>
  <si>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</si>
  <si>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</si>
  <si>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</si>
  <si>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</si>
  <si>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</si>
  <si>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</si>
  <si>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</si>
  <si>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</si>
  <si>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</si>
  <si>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</si>
  <si>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</si>
  <si>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</si>
  <si>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</si>
  <si>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</si>
  <si>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</si>
  <si>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</si>
  <si>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</si>
  <si>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</si>
  <si>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</si>
  <si>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</si>
  <si>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</si>
  <si>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</si>
  <si>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</si>
  <si>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</si>
  <si>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</si>
  <si>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</si>
  <si>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</si>
  <si>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</si>
  <si>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</si>
  <si>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</si>
  <si>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</si>
  <si>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</si>
  <si>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</si>
  <si>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</si>
  <si>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</si>
  <si>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</si>
  <si>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</si>
  <si>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</si>
  <si>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</si>
  <si>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</si>
  <si>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</si>
  <si>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</si>
  <si>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</si>
  <si>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</si>
  <si>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</si>
  <si>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</si>
  <si>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</si>
  <si>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</si>
  <si>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</si>
  <si>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</si>
  <si>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</si>
  <si>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</si>
  <si>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</si>
  <si>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</si>
  <si>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</si>
  <si>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</si>
  <si>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</si>
  <si>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</si>
  <si>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</si>
  <si>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</si>
  <si>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</si>
  <si>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</si>
  <si>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</si>
  <si>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</si>
  <si>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</si>
  <si>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</si>
  <si>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</si>
  <si>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</si>
  <si>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</si>
  <si>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</si>
  <si>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</si>
  <si>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</si>
  <si>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</si>
  <si>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</si>
  <si>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</si>
  <si>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</si>
  <si>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</si>
  <si>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</si>
  <si>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</si>
  <si>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</si>
  <si>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</si>
  <si>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</si>
  <si>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</si>
  <si>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</si>
  <si>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</si>
  <si>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</si>
  <si>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</si>
  <si>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</si>
  <si>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</si>
  <si>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</si>
  <si>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</si>
  <si>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</si>
  <si>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</si>
  <si>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</si>
  <si>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</si>
  <si>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</si>
  <si>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</si>
  <si>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</si>
  <si>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</si>
  <si>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</si>
  <si>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</si>
  <si>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</si>
  <si>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</si>
  <si>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</si>
  <si>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</si>
  <si>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</si>
  <si>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</si>
  <si>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</si>
  <si>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</si>
  <si>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</si>
  <si>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</si>
  <si>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</si>
  <si>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</si>
  <si>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</si>
  <si>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</si>
  <si>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</si>
  <si>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</si>
  <si>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</si>
  <si>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</si>
  <si>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</si>
  <si>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</si>
  <si>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</si>
  <si>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</si>
  <si>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</si>
  <si>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</si>
  <si>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</si>
  <si>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</si>
  <si>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</si>
  <si>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</si>
  <si>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</si>
  <si>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</si>
  <si>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</si>
  <si>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</si>
  <si>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</si>
  <si>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</si>
  <si>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</si>
  <si>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</si>
  <si>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</si>
  <si>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</si>
  <si>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</si>
  <si>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</si>
  <si>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</si>
  <si>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</si>
  <si>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</si>
  <si>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</si>
  <si>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</si>
  <si>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</si>
  <si>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</si>
  <si>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</si>
  <si>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</si>
  <si>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</si>
  <si>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</si>
  <si>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</si>
  <si>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</si>
  <si>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</si>
  <si>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</si>
  <si>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</si>
  <si>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</si>
  <si>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</si>
  <si>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</si>
  <si>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</si>
  <si>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</si>
  <si>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</si>
  <si>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</si>
  <si>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</si>
  <si>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</si>
  <si>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</si>
  <si>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</si>
  <si>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</si>
  <si>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</si>
  <si>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</si>
  <si>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</si>
  <si>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</si>
  <si>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</si>
  <si>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</si>
  <si>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</si>
  <si>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</si>
  <si>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</si>
  <si>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</si>
  <si>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</si>
  <si>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</si>
  <si>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</si>
  <si>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</si>
  <si>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</si>
  <si>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</si>
  <si>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</si>
  <si>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</si>
  <si>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</si>
  <si>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</si>
  <si>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</si>
  <si>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</si>
  <si>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</si>
  <si>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</si>
  <si>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</si>
  <si>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</si>
  <si>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</si>
  <si>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</si>
  <si>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</si>
  <si>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</si>
  <si>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</si>
  <si>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</si>
  <si>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</si>
  <si>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</si>
  <si>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</si>
  <si>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</si>
  <si>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</si>
  <si>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</si>
  <si>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</si>
  <si>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</si>
  <si>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</si>
  <si>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</si>
  <si>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</si>
  <si>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</si>
  <si>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</si>
  <si>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</si>
  <si>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</si>
  <si>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</si>
  <si>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</si>
  <si>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</si>
  <si>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</si>
  <si>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</si>
  <si>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</si>
  <si>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</si>
  <si>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</si>
  <si>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</si>
  <si>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</si>
  <si>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</si>
  <si>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</si>
  <si>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</si>
  <si>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</si>
  <si>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</si>
  <si>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</si>
  <si>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</si>
  <si>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</si>
  <si>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</si>
  <si>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</si>
  <si>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</si>
  <si>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</si>
  <si>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</si>
  <si>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</si>
  <si>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</si>
  <si>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</si>
  <si>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</si>
  <si>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</si>
  <si>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</si>
  <si>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</si>
  <si>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</si>
  <si>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</si>
  <si>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</si>
  <si>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</si>
  <si>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</si>
  <si>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</si>
  <si>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</si>
  <si>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</si>
  <si>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</si>
  <si>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</si>
  <si>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</si>
  <si>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</si>
  <si>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</si>
  <si>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</si>
  <si>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</si>
  <si>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</si>
  <si>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</si>
  <si>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</si>
  <si>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</si>
  <si>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</si>
  <si>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</si>
  <si>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</si>
  <si>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</si>
  <si>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</si>
  <si>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</si>
  <si>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</si>
  <si>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</si>
  <si>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</si>
  <si>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</si>
  <si>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</si>
  <si>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</si>
  <si>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</si>
  <si>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</si>
  <si>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</si>
  <si>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</si>
  <si>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</si>
  <si>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</si>
  <si>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</si>
  <si>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</si>
  <si>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</si>
  <si>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</si>
  <si>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</si>
  <si>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</si>
  <si>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</si>
  <si>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</si>
  <si>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</si>
  <si>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</si>
  <si>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</si>
  <si>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</si>
  <si>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</si>
  <si>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</si>
  <si>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</si>
  <si>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</si>
  <si>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</si>
  <si>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</si>
  <si>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</si>
  <si>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</si>
  <si>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</si>
  <si>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</si>
  <si>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</si>
  <si>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</si>
  <si>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</si>
  <si>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</si>
  <si>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</si>
  <si>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</si>
  <si>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</si>
  <si>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</si>
  <si>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</si>
  <si>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</si>
  <si>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</si>
  <si>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</si>
  <si>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</si>
  <si>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</si>
  <si>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</si>
  <si>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</si>
  <si>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</si>
  <si>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</si>
  <si>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</si>
  <si>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</si>
  <si>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</si>
  <si>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</si>
  <si>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</si>
  <si>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</si>
  <si>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</si>
  <si>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</si>
  <si>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</si>
  <si>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</si>
  <si>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</si>
  <si>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</si>
  <si>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</si>
  <si>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</si>
  <si>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</si>
  <si>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</si>
  <si>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</si>
  <si>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</si>
  <si>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</si>
  <si>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</si>
  <si>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</si>
  <si>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</si>
  <si>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</si>
  <si>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</si>
  <si>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</si>
  <si>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</si>
  <si>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</si>
  <si>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</si>
  <si>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</si>
  <si>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</si>
  <si>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</si>
  <si>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</si>
  <si>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</si>
  <si>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</si>
  <si>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</si>
  <si>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</si>
  <si>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</si>
  <si>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</si>
  <si>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</si>
  <si>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</si>
  <si>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</si>
  <si>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</si>
  <si>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</si>
  <si>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</si>
  <si>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</si>
  <si>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</si>
  <si>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</si>
  <si>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</si>
  <si>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</si>
  <si>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</si>
  <si>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</si>
  <si>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</si>
  <si>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</si>
  <si>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</si>
  <si>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</si>
  <si>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</si>
  <si>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</si>
  <si>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</si>
  <si>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</si>
  <si>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</si>
  <si>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</si>
  <si>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</si>
  <si>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</si>
  <si>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</si>
  <si>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</si>
  <si>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</si>
  <si>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</si>
  <si>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</si>
  <si>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</si>
  <si>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</si>
  <si>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</si>
  <si>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</si>
  <si>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</si>
  <si>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</si>
  <si>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</si>
  <si>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</si>
  <si>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</si>
  <si>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</si>
  <si>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</si>
  <si>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</si>
  <si>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</si>
  <si>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</si>
  <si>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</si>
  <si>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</si>
  <si>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</si>
  <si>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</si>
  <si>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</si>
  <si>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</si>
  <si>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</si>
  <si>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</si>
  <si>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</si>
  <si>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</si>
  <si>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</si>
  <si>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</si>
  <si>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</si>
  <si>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</si>
  <si>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</si>
  <si>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</si>
  <si>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</si>
  <si>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</si>
  <si>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</si>
  <si>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</si>
  <si>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</si>
  <si>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</si>
  <si>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</si>
  <si>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</si>
  <si>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</si>
  <si>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</si>
  <si>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</si>
  <si>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</si>
  <si>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</si>
  <si>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</si>
  <si>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</si>
  <si>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</si>
  <si>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</si>
  <si>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</si>
  <si>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</si>
  <si>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</si>
  <si>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</si>
  <si>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</si>
  <si>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</si>
  <si>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</si>
  <si>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</si>
  <si>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</si>
  <si>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</si>
  <si>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</si>
  <si>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</si>
  <si>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</si>
  <si>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</si>
  <si>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</si>
  <si>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</si>
  <si>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</si>
  <si>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</si>
  <si>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</si>
  <si>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</si>
  <si>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</si>
  <si>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</si>
  <si>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</si>
  <si>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</si>
  <si>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</si>
  <si>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</si>
  <si>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</si>
  <si>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</si>
  <si>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</si>
  <si>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</si>
  <si>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</si>
  <si>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</si>
  <si>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</si>
  <si>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</si>
  <si>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</si>
  <si>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</si>
  <si>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</si>
  <si>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</si>
  <si>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</si>
  <si>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</si>
  <si>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</si>
  <si>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</si>
  <si>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</si>
  <si>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</si>
  <si>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</si>
  <si>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</si>
  <si>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</si>
  <si>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</si>
  <si>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</si>
  <si>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</si>
  <si>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</si>
  <si>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</si>
  <si>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</si>
  <si>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</si>
  <si>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</si>
  <si>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</si>
  <si>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</si>
  <si>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</si>
  <si>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</si>
  <si>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</si>
  <si>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</si>
  <si>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</si>
  <si>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</si>
  <si>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</si>
  <si>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</si>
  <si>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</si>
  <si>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</si>
  <si>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</si>
  <si>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</si>
  <si>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</si>
  <si>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</si>
  <si>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</si>
  <si>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</si>
  <si>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</si>
  <si>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</si>
  <si>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</si>
  <si>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</si>
  <si>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</si>
  <si>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</si>
  <si>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</si>
  <si>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</si>
  <si>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</si>
  <si>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</si>
  <si>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</si>
  <si>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</si>
  <si>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</si>
  <si>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</si>
  <si>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</si>
  <si>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</si>
  <si>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</si>
  <si>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</si>
  <si>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</si>
  <si>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</si>
  <si>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</si>
  <si>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</si>
  <si>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</si>
  <si>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</si>
  <si>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</si>
  <si>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</si>
  <si>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</si>
  <si>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</si>
  <si>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</si>
  <si>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</si>
  <si>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</si>
  <si>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</si>
  <si>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</si>
  <si>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</si>
  <si>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</si>
  <si>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</si>
  <si>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</si>
  <si>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</si>
  <si>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</si>
  <si>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</si>
  <si>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</si>
  <si>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</si>
  <si>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</si>
  <si>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</si>
  <si>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</si>
  <si>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</si>
  <si>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</si>
  <si>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</si>
  <si>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</si>
  <si>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</si>
  <si>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</si>
  <si>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</si>
  <si>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</si>
  <si>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</si>
  <si>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</si>
  <si>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</si>
  <si>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</si>
  <si>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</si>
  <si>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</si>
  <si>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</si>
  <si>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</si>
  <si>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</si>
  <si>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</si>
  <si>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</si>
  <si>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</si>
  <si>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</si>
  <si>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</si>
  <si>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</si>
  <si>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</si>
  <si>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</si>
  <si>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</si>
  <si>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</si>
  <si>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</si>
  <si>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</si>
  <si>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</si>
  <si>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</si>
  <si>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</si>
  <si>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</si>
  <si>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</si>
  <si>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</si>
  <si>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</si>
  <si>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</si>
  <si>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</si>
  <si>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</si>
  <si>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</si>
  <si>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</si>
  <si>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</si>
  <si>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</si>
  <si>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</si>
  <si>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</si>
  <si>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</si>
  <si>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</si>
  <si>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</si>
  <si>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</si>
  <si>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</si>
  <si>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</si>
  <si>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</si>
  <si>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</si>
  <si>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</si>
  <si>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</si>
  <si>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</si>
  <si>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</si>
  <si>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</si>
  <si>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</si>
  <si>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</si>
  <si>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</si>
  <si>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</si>
  <si>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</si>
  <si>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</si>
  <si>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</si>
  <si>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</si>
  <si>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</si>
  <si>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</si>
  <si>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</si>
  <si>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</si>
  <si>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</si>
  <si>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</si>
  <si>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</si>
  <si>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</si>
  <si>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</si>
  <si>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</si>
  <si>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</si>
  <si>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</si>
  <si>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</si>
  <si>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</si>
  <si>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</si>
  <si>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</si>
  <si>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</si>
  <si>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</si>
  <si>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</si>
  <si>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</si>
  <si>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</si>
  <si>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</si>
  <si>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</si>
  <si>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</si>
  <si>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</si>
  <si>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</si>
  <si>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</si>
  <si>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</si>
  <si>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</si>
  <si>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</si>
  <si>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</si>
  <si>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</si>
  <si>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</si>
  <si>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</si>
  <si>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</si>
  <si>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</si>
  <si>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</si>
  <si>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</si>
  <si>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</si>
  <si>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</si>
  <si>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</si>
  <si>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</si>
  <si>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</si>
  <si>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</si>
  <si>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</si>
  <si>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</si>
  <si>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</si>
  <si>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</si>
  <si>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</si>
  <si>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</si>
  <si>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</si>
  <si>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</si>
  <si>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</si>
  <si>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</si>
  <si>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</si>
  <si>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</si>
  <si>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</si>
  <si>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</si>
  <si>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</si>
  <si>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</si>
  <si>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</si>
  <si>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</si>
  <si>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</si>
  <si>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</si>
  <si>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</si>
  <si>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</si>
  <si>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</si>
  <si>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</si>
  <si>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</si>
  <si>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</si>
  <si>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</si>
  <si>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</si>
  <si>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</si>
  <si>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</si>
  <si>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</si>
  <si>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</si>
  <si>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</si>
  <si>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</si>
  <si>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</si>
  <si>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</si>
  <si>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</si>
  <si>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</si>
  <si>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</si>
  <si>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</si>
  <si>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</si>
  <si>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</si>
  <si>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</si>
  <si>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</si>
  <si>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</si>
  <si>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</si>
  <si>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</si>
  <si>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</si>
  <si>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</si>
  <si>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</si>
  <si>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</si>
  <si>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</si>
  <si>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</si>
  <si>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</si>
  <si>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</si>
  <si>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</si>
  <si>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</si>
  <si>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</si>
  <si>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</si>
  <si>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</si>
  <si>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</si>
  <si>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</si>
  <si>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</si>
  <si>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</si>
  <si>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</si>
  <si>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</si>
  <si>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</si>
  <si>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</si>
  <si>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</si>
  <si>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</si>
  <si>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</si>
  <si>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</si>
  <si>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</si>
  <si>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</si>
  <si>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</si>
  <si>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</si>
  <si>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</si>
  <si>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</si>
  <si>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</si>
  <si>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</si>
  <si>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</si>
  <si>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</si>
  <si>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</si>
  <si>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</si>
  <si>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</si>
  <si>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</si>
  <si>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</si>
  <si>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</si>
  <si>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</si>
  <si>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</si>
  <si>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</si>
  <si>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</si>
  <si>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</si>
  <si>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</si>
  <si>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</si>
  <si>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</si>
  <si>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</si>
  <si>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</si>
  <si>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</si>
  <si>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</si>
  <si>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</si>
  <si>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</si>
  <si>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</si>
  <si>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</si>
  <si>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</si>
  <si>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</si>
  <si>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</si>
  <si>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</si>
  <si>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</si>
  <si>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</si>
  <si>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</si>
  <si>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</si>
  <si>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</si>
  <si>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</si>
  <si>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</si>
  <si>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</si>
  <si>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</si>
  <si>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</si>
  <si>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</si>
  <si>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</si>
  <si>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</si>
  <si>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</si>
  <si>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</si>
  <si>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</si>
  <si>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</si>
  <si>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</si>
  <si>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</si>
  <si>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</si>
  <si>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</si>
  <si>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</si>
  <si>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</si>
  <si>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</si>
  <si>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</si>
  <si>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</si>
  <si>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</si>
  <si>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</si>
  <si>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</si>
  <si>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</si>
  <si>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</si>
  <si>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</si>
  <si>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</si>
  <si>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</si>
  <si>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</si>
  <si>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</si>
  <si>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</si>
  <si>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</si>
  <si>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</si>
  <si>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</si>
  <si>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</si>
  <si>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</si>
  <si>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</si>
  <si>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</si>
  <si>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</si>
  <si>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</si>
  <si>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</si>
  <si>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</si>
  <si>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</si>
  <si>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</si>
  <si>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</si>
  <si>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</si>
  <si>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</si>
  <si>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</si>
  <si>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</si>
  <si>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</si>
  <si>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</si>
  <si>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</si>
  <si>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</si>
  <si>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</si>
  <si>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</si>
  <si>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</si>
  <si>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</si>
  <si>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</si>
  <si>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</si>
  <si>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</si>
  <si>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</si>
  <si>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</si>
  <si>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</si>
  <si>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</si>
  <si>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</si>
  <si>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</si>
  <si>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</si>
  <si>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</si>
  <si>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</si>
  <si>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</si>
  <si>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</si>
  <si>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</si>
  <si>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</si>
  <si>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</si>
  <si>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</si>
  <si>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</si>
  <si>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</si>
  <si>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</si>
  <si>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</si>
  <si>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</si>
  <si>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</si>
  <si>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</si>
  <si>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</si>
  <si>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</si>
  <si>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</si>
  <si>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</si>
  <si>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</si>
  <si>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</si>
  <si>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</si>
  <si>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</si>
  <si>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</si>
  <si>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</si>
  <si>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</si>
  <si>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</si>
  <si>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</si>
  <si>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</si>
  <si>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</si>
  <si>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</si>
  <si>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</si>
  <si>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</si>
  <si>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</si>
  <si>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</si>
  <si>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</si>
  <si>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</si>
  <si>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</si>
  <si>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</si>
  <si>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</si>
  <si>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</si>
  <si>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</si>
  <si>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</si>
  <si>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</si>
  <si>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</si>
  <si>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</si>
  <si>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</si>
  <si>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</si>
  <si>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</si>
  <si>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</si>
  <si>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</si>
  <si>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</si>
  <si>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</si>
  <si>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</si>
  <si>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</si>
  <si>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</si>
  <si>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</si>
  <si>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</si>
  <si>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</si>
  <si>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</si>
  <si>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</si>
  <si>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</si>
  <si>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</si>
  <si>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</si>
  <si>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</si>
  <si>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</si>
  <si>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</si>
  <si>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</si>
  <si>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</si>
  <si>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</si>
  <si>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</si>
  <si>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</si>
  <si>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</si>
  <si>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</si>
  <si>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</si>
  <si>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</si>
  <si>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</si>
  <si>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</si>
  <si>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</si>
  <si>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</si>
  <si>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</si>
  <si>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</si>
  <si>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</si>
  <si>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</si>
  <si>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</si>
  <si>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</si>
  <si>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</si>
  <si>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</si>
  <si>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</si>
  <si>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</si>
  <si>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</si>
  <si>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</si>
  <si>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</si>
  <si>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</si>
  <si>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</si>
  <si>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</si>
  <si>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</si>
  <si>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</si>
  <si>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</si>
  <si>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</si>
  <si>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</si>
  <si>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</si>
  <si>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</si>
  <si>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</si>
  <si>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</si>
  <si>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</si>
  <si>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</si>
  <si>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</si>
  <si>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</si>
  <si>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</si>
  <si>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</si>
  <si>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</si>
  <si>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</si>
  <si>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</si>
  <si>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</si>
  <si>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</si>
  <si>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</si>
  <si>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</si>
  <si>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</si>
  <si>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</si>
  <si>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</si>
  <si>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</si>
  <si>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</si>
  <si>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</si>
  <si>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</si>
  <si>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</si>
  <si>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</si>
  <si>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</si>
  <si>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</si>
  <si>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</si>
  <si>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</si>
  <si>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</si>
  <si>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</si>
  <si>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</si>
  <si>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</si>
  <si>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</si>
  <si>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</si>
  <si>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</si>
  <si>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</si>
  <si>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</si>
  <si>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</si>
  <si>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</si>
  <si>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</si>
  <si>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</si>
  <si>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</si>
  <si>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</si>
  <si>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</si>
  <si>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</si>
  <si>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</si>
  <si>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</si>
  <si>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</si>
  <si>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</si>
  <si>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</si>
  <si>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</si>
  <si>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</si>
  <si>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</si>
  <si>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</si>
  <si>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</si>
  <si>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</si>
  <si>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</si>
  <si>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</si>
  <si>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</si>
  <si>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</si>
  <si>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</si>
  <si>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</si>
  <si>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</si>
  <si>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</si>
  <si>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</si>
  <si>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</si>
  <si>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</si>
  <si>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</si>
  <si>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</si>
  <si>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</si>
  <si>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</si>
  <si>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</si>
  <si>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</si>
  <si>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</si>
  <si>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</si>
  <si>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</si>
  <si>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</si>
  <si>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</si>
  <si>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</si>
  <si>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</si>
  <si>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</si>
  <si>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</si>
  <si>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</si>
  <si>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</si>
  <si>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</si>
  <si>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</si>
  <si>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</si>
  <si>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</si>
  <si>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</si>
  <si>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</si>
  <si>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</si>
  <si>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</si>
  <si>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</si>
  <si>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</si>
  <si>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</si>
  <si>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</si>
  <si>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</si>
  <si>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</si>
  <si>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</si>
  <si>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</si>
  <si>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</si>
  <si>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</si>
  <si>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</si>
  <si>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</si>
  <si>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</si>
  <si>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</si>
  <si>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</si>
  <si>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</si>
  <si>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</si>
  <si>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</si>
  <si>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</si>
  <si>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</si>
  <si>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</si>
  <si>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</si>
  <si>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</si>
  <si>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</si>
  <si>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</si>
  <si>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</si>
  <si>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</si>
  <si>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</si>
  <si>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</si>
  <si>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</si>
  <si>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</si>
  <si>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</si>
  <si>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</si>
  <si>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</si>
  <si>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</si>
  <si>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</si>
  <si>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</si>
  <si>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</si>
  <si>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</si>
  <si>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</si>
  <si>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</si>
  <si>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</si>
  <si>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</si>
  <si>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</si>
  <si>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</si>
  <si>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</si>
  <si>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</si>
  <si>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</si>
  <si>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</si>
  <si>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</si>
  <si>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</si>
  <si>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</si>
  <si>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</si>
  <si>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</si>
  <si>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</si>
  <si>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</si>
  <si>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</si>
  <si>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</si>
  <si>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</si>
  <si>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</si>
  <si>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</si>
  <si>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</si>
  <si>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</si>
  <si>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</si>
  <si>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</si>
  <si>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</si>
  <si>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</si>
  <si>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</si>
  <si>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</si>
  <si>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</si>
  <si>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</si>
  <si>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</si>
  <si>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</si>
  <si>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</si>
  <si>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</si>
  <si>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</si>
  <si>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</si>
  <si>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</si>
  <si>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</si>
  <si>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</si>
  <si>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</si>
  <si>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</si>
  <si>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</si>
  <si>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</si>
  <si>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</si>
  <si>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</si>
  <si>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</si>
  <si>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</si>
  <si>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</si>
  <si>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</si>
  <si>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</si>
  <si>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</si>
  <si>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</si>
  <si>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</si>
  <si>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</si>
  <si>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</si>
  <si>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</si>
  <si>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</si>
  <si>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</si>
  <si>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</si>
  <si>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</si>
  <si>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</si>
  <si>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</si>
  <si>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</si>
  <si>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</si>
  <si>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</si>
  <si>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</si>
  <si>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</si>
  <si>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</si>
  <si>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</si>
  <si>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</si>
  <si>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</si>
  <si>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</si>
  <si>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</si>
  <si>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</si>
  <si>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</si>
  <si>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</si>
  <si>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</si>
  <si>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</si>
  <si>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</si>
  <si>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</si>
  <si>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</si>
  <si>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</si>
  <si>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</si>
  <si>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</si>
  <si>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</si>
  <si>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</si>
  <si>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</si>
  <si>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</si>
  <si>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</si>
  <si>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</si>
  <si>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</si>
  <si>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</si>
  <si>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</si>
  <si>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</si>
  <si>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</si>
  <si>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</si>
  <si>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</si>
  <si>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</si>
  <si>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</si>
  <si>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</si>
  <si>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</si>
  <si>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</si>
  <si>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</si>
  <si>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</si>
  <si>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</si>
  <si>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</si>
  <si>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</si>
  <si>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</si>
  <si>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</si>
  <si>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</si>
  <si>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</si>
  <si>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</si>
  <si>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</si>
  <si>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</si>
  <si>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</si>
  <si>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</si>
  <si>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</si>
  <si>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</si>
  <si>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</si>
  <si>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</si>
  <si>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</si>
  <si>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</si>
  <si>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</si>
  <si>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</si>
  <si>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</si>
  <si>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</si>
  <si>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</si>
  <si>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</si>
  <si>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</si>
  <si>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</si>
  <si>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</si>
  <si>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</si>
  <si>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</si>
  <si>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</si>
  <si>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</si>
  <si>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</si>
  <si>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</si>
  <si>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</si>
  <si>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</si>
  <si>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</si>
  <si>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</si>
  <si>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</si>
  <si>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</si>
  <si>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</si>
  <si>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</si>
  <si>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</si>
  <si>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</si>
  <si>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</si>
  <si>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</si>
  <si>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</si>
  <si>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</si>
  <si>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</si>
  <si>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</si>
  <si>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</si>
  <si>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</si>
  <si>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</si>
  <si>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</si>
  <si>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</si>
  <si>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</si>
  <si>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</si>
  <si>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</si>
  <si>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</si>
  <si>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</si>
  <si>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</si>
  <si>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</si>
  <si>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</si>
  <si>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</si>
  <si>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</si>
  <si>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</si>
  <si>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</si>
  <si>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</si>
  <si>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</si>
  <si>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</si>
  <si>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</si>
  <si>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</si>
  <si>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</si>
  <si>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</si>
  <si>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</si>
  <si>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</si>
  <si>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</si>
  <si>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</si>
  <si>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</si>
  <si>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</si>
  <si>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</si>
  <si>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</si>
  <si>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</si>
  <si>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</si>
  <si>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</si>
  <si>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</si>
  <si>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</si>
  <si>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</si>
  <si>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</si>
  <si>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</si>
  <si>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</si>
  <si>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</si>
  <si>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</si>
  <si>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</si>
  <si>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</si>
  <si>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</si>
  <si>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</si>
  <si>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</si>
  <si>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</si>
  <si>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</si>
  <si>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</si>
  <si>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</si>
  <si>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</si>
  <si>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</si>
  <si>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</si>
  <si>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</si>
  <si>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</si>
  <si>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</si>
  <si>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</si>
  <si>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</si>
  <si>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</si>
  <si>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</si>
  <si>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</si>
  <si>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</si>
  <si>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</si>
  <si>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</si>
  <si>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</si>
  <si>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</si>
  <si>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</si>
  <si>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</si>
  <si>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</si>
  <si>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</si>
  <si>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</si>
  <si>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</si>
  <si>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</si>
  <si>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</si>
  <si>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</si>
  <si>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</si>
  <si>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</si>
  <si>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</si>
  <si>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</si>
  <si>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</si>
  <si>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</si>
  <si>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</si>
  <si>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</si>
  <si>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</si>
  <si>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</si>
  <si>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</si>
  <si>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</si>
  <si>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</si>
  <si>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</si>
  <si>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</si>
  <si>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</si>
  <si>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</si>
  <si>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</si>
  <si>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</si>
  <si>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</si>
  <si>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</si>
  <si>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</si>
  <si>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</si>
  <si>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</si>
  <si>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</si>
  <si>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</si>
  <si>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</si>
  <si>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</si>
  <si>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</si>
  <si>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</si>
  <si>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</si>
  <si>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</si>
  <si>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</si>
  <si>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</si>
  <si>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</si>
  <si>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</si>
  <si>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</si>
  <si>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</si>
  <si>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</si>
  <si>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</si>
  <si>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</si>
  <si>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</si>
  <si>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</si>
  <si>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</si>
  <si>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</si>
  <si>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</si>
  <si>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</si>
  <si>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</si>
  <si>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</si>
  <si>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</si>
  <si>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</si>
  <si>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</si>
  <si>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</si>
  <si>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</si>
  <si>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</si>
  <si>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</si>
  <si>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</si>
  <si>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</si>
  <si>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</si>
  <si>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</si>
  <si>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</si>
  <si>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</si>
  <si>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</si>
  <si>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</si>
  <si>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</si>
  <si>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</si>
  <si>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</si>
  <si>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</si>
  <si>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</si>
  <si>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</si>
  <si>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</si>
  <si>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</si>
  <si>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</si>
  <si>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</si>
  <si>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</si>
  <si>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</si>
  <si>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</si>
  <si>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</si>
  <si>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</si>
  <si>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</si>
  <si>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</si>
  <si>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</si>
  <si>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</si>
  <si>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</si>
  <si>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</si>
  <si>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</si>
  <si>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</si>
  <si>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</si>
  <si>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</si>
  <si>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</si>
  <si>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</si>
  <si>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</si>
  <si>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</si>
  <si>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</si>
  <si>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</si>
  <si>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</si>
  <si>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</si>
  <si>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</si>
  <si>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</si>
  <si>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</si>
  <si>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</si>
  <si>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</si>
  <si>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</si>
  <si>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</si>
  <si>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</si>
  <si>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</si>
  <si>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</si>
  <si>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</si>
  <si>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</si>
  <si>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</si>
  <si>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</si>
  <si>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</si>
  <si>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</si>
  <si>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</si>
  <si>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</si>
  <si>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</si>
  <si>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</si>
  <si>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</si>
  <si>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</si>
  <si>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</si>
  <si>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</si>
  <si>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</si>
  <si>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</si>
  <si>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</si>
  <si>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</si>
  <si>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</si>
  <si>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</si>
  <si>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</si>
  <si>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</si>
  <si>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</si>
  <si>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</si>
  <si>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</si>
  <si>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</si>
  <si>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</si>
  <si>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</si>
  <si>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</si>
  <si>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</si>
  <si>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</si>
  <si>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</si>
  <si>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</si>
  <si>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</si>
  <si>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</si>
  <si>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</si>
  <si>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</si>
  <si>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</si>
  <si>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</si>
  <si>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</si>
  <si>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</si>
  <si>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</si>
  <si>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</si>
  <si>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</si>
  <si>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</si>
  <si>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</si>
  <si>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</si>
  <si>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</si>
  <si>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</si>
  <si>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</si>
  <si>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</si>
  <si>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</si>
  <si>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</si>
  <si>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</si>
  <si>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</si>
  <si>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</si>
  <si>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</si>
  <si>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</si>
  <si>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</si>
  <si>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</si>
  <si>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</si>
  <si>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</si>
  <si>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</si>
  <si>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</si>
  <si>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</si>
  <si>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</si>
  <si>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</si>
  <si>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</si>
  <si>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</si>
  <si>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</si>
  <si>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</si>
  <si>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</si>
  <si>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</si>
  <si>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</si>
  <si>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</si>
  <si>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</si>
  <si>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</si>
  <si>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</si>
  <si>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</si>
  <si>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</si>
  <si>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</si>
  <si>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</si>
  <si>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</si>
  <si>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</si>
  <si>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</si>
  <si>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</si>
  <si>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</si>
  <si>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</si>
  <si>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</si>
  <si>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</si>
  <si>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</si>
  <si>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</si>
  <si>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</si>
  <si>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</si>
  <si>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</si>
  <si>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</si>
  <si>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</si>
  <si>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</si>
  <si>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</si>
  <si>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</si>
  <si>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</si>
  <si>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</si>
  <si>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</si>
  <si>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</si>
  <si>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</si>
  <si>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</si>
  <si>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</si>
  <si>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</si>
  <si>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</si>
  <si>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</si>
  <si>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</si>
  <si>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</si>
  <si>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</si>
  <si>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</si>
  <si>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</si>
  <si>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</si>
  <si>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</si>
  <si>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</si>
  <si>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</si>
  <si>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</si>
  <si>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</si>
  <si>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</si>
  <si>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</si>
  <si>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</si>
  <si>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</si>
  <si>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</si>
  <si>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</si>
  <si>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</si>
  <si>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</si>
  <si>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</si>
  <si>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</si>
  <si>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</si>
  <si>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</si>
  <si>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</si>
  <si>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</si>
  <si>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</si>
  <si>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</si>
  <si>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</si>
  <si>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</si>
  <si>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</si>
  <si>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</si>
  <si>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</si>
  <si>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</si>
  <si>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</si>
  <si>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</si>
  <si>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</si>
  <si>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</si>
  <si>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</si>
  <si>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</si>
  <si>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</si>
  <si>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</si>
  <si>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</si>
  <si>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</si>
  <si>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</si>
  <si>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</si>
  <si>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</si>
  <si>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</si>
  <si>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</si>
  <si>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</si>
  <si>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</si>
  <si>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</si>
  <si>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</si>
  <si>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</si>
  <si>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</si>
  <si>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</si>
  <si>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</si>
  <si>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</si>
  <si>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</si>
  <si>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</si>
  <si>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</si>
  <si>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</si>
  <si>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</si>
  <si>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</si>
  <si>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</si>
  <si>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</si>
  <si>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</si>
  <si>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</si>
  <si>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</si>
  <si>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</si>
  <si>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</si>
  <si>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</si>
  <si>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</si>
  <si>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</si>
  <si>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</si>
  <si>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</si>
  <si>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</si>
  <si>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</si>
  <si>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</si>
  <si>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</si>
  <si>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</si>
  <si>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</si>
  <si>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</si>
  <si>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</si>
  <si>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</si>
  <si>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</si>
  <si>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</si>
  <si>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</si>
  <si>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</si>
  <si>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</si>
  <si>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</si>
  <si>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</si>
  <si>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</si>
  <si>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</si>
  <si>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</si>
  <si>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</si>
  <si>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</si>
  <si>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</si>
  <si>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</si>
  <si>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</si>
  <si>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</si>
  <si>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</si>
  <si>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</si>
  <si>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</si>
  <si>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</si>
  <si>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</si>
  <si>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</si>
  <si>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</si>
  <si>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</si>
  <si>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</si>
  <si>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</si>
  <si>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</si>
  <si>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</si>
  <si>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</si>
  <si>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</si>
  <si>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</si>
  <si>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</si>
  <si>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</si>
  <si>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</si>
  <si>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</si>
  <si>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</si>
  <si>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</si>
  <si>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</si>
  <si>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</si>
  <si>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</si>
  <si>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</si>
  <si>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</si>
  <si>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</si>
  <si>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</si>
  <si>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</si>
  <si>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</si>
  <si>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</si>
  <si>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</si>
  <si>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</si>
  <si>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</si>
  <si>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</si>
  <si>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</si>
  <si>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</si>
  <si>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</si>
  <si>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</si>
  <si>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</si>
  <si>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</si>
  <si>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</si>
  <si>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</si>
  <si>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</si>
  <si>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</si>
  <si>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</si>
  <si>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</si>
  <si>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</si>
  <si>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</si>
  <si>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</si>
  <si>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</si>
  <si>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</si>
  <si>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</si>
  <si>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</si>
  <si>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</si>
  <si>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</si>
  <si>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</si>
  <si>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</si>
  <si>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</si>
  <si>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</si>
  <si>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</si>
  <si>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</si>
  <si>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</si>
  <si>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</si>
  <si>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</si>
  <si>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</si>
  <si>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</si>
  <si>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</si>
  <si>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</si>
  <si>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</si>
  <si>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</si>
  <si>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</si>
  <si>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</si>
  <si>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</si>
  <si>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</si>
  <si>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</si>
  <si>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</si>
  <si>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</si>
  <si>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</si>
  <si>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</si>
  <si>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</si>
  <si>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</si>
  <si>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</si>
  <si>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</si>
  <si>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</si>
  <si>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</si>
  <si>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</si>
  <si>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</si>
  <si>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</si>
  <si>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</si>
  <si>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</si>
  <si>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</si>
  <si>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</si>
  <si>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</si>
  <si>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</si>
  <si>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</si>
  <si>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</si>
  <si>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</si>
  <si>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</si>
  <si>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</si>
  <si>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</si>
  <si>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</si>
  <si>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</si>
  <si>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</si>
  <si>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</si>
  <si>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</si>
  <si>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</si>
  <si>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</si>
  <si>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</si>
  <si>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</si>
  <si>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</si>
  <si>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</si>
  <si>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</si>
  <si>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</si>
  <si>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</si>
  <si>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</si>
  <si>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</si>
  <si>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</si>
  <si>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</si>
  <si>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</si>
  <si>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</si>
  <si>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</si>
  <si>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</si>
  <si>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</si>
  <si>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</si>
  <si>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</si>
  <si>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</si>
  <si>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</si>
  <si>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</si>
  <si>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</si>
  <si>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</si>
  <si>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</si>
  <si>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</si>
  <si>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</si>
  <si>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</si>
  <si>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</si>
  <si>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</si>
  <si>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</si>
  <si>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</si>
  <si>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</si>
  <si>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</si>
  <si>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</si>
  <si>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</si>
  <si>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</si>
  <si>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</si>
  <si>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</si>
  <si>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</si>
  <si>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</si>
  <si>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</si>
  <si>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</si>
  <si>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</si>
  <si>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</si>
  <si>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</si>
  <si>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</si>
  <si>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</si>
  <si>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</si>
  <si>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</si>
  <si>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</si>
  <si>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</si>
  <si>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</si>
  <si>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</si>
  <si>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</si>
  <si>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</si>
  <si>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</si>
  <si>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</si>
  <si>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</si>
  <si>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</si>
  <si>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</si>
  <si>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</si>
  <si>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</si>
  <si>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</si>
  <si>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</si>
  <si>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</si>
  <si>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</si>
  <si>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</si>
  <si>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</si>
  <si>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</si>
  <si>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</si>
  <si>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</si>
  <si>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</si>
  <si>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</si>
  <si>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</si>
  <si>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</si>
  <si>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</si>
  <si>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</si>
  <si>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</si>
  <si>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</si>
  <si>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</si>
  <si>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</si>
  <si>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</si>
  <si>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</si>
  <si>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</si>
  <si>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</si>
  <si>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</si>
  <si>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</si>
  <si>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</si>
  <si>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</si>
  <si>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</si>
  <si>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</si>
  <si>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</si>
  <si>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</si>
  <si>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</si>
  <si>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</si>
  <si>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</si>
  <si>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</si>
  <si>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</si>
  <si>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</si>
  <si>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</si>
  <si>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</si>
  <si>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</si>
  <si>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</si>
  <si>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</si>
  <si>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</si>
  <si>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</si>
  <si>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</si>
  <si>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</si>
  <si>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</si>
  <si>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</si>
  <si>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</si>
  <si>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</si>
  <si>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</si>
  <si>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</si>
  <si>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</si>
  <si>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</si>
  <si>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</si>
  <si>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</si>
  <si>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</si>
  <si>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</si>
  <si>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</si>
  <si>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</si>
  <si>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</si>
  <si>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</si>
  <si>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</si>
  <si>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</si>
  <si>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</si>
  <si>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</si>
  <si>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</si>
  <si>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</si>
  <si>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</si>
  <si>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</si>
  <si>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</si>
  <si>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</si>
  <si>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</si>
  <si>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</si>
  <si>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</si>
  <si>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</si>
  <si>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</si>
  <si>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</si>
  <si>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</si>
  <si>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</si>
  <si>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</si>
  <si>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</si>
  <si>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</si>
  <si>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</si>
  <si>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</si>
  <si>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</si>
  <si>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</si>
  <si>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</si>
  <si>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</si>
  <si>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</si>
  <si>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</si>
  <si>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</si>
  <si>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</si>
  <si>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</si>
  <si>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</si>
  <si>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</si>
  <si>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</si>
  <si>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</si>
  <si>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</si>
  <si>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</si>
  <si>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</si>
  <si>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</si>
  <si>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</si>
  <si>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</si>
  <si>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</si>
  <si>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</si>
  <si>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</si>
  <si>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</si>
  <si>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</si>
  <si>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</si>
  <si>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</si>
  <si>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</si>
  <si>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</si>
  <si>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</si>
  <si>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</si>
  <si>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</si>
  <si>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</si>
  <si>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</si>
  <si>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</si>
  <si>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</si>
  <si>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</si>
  <si>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</si>
  <si>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</si>
  <si>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</si>
  <si>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</si>
  <si>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</si>
  <si>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</si>
  <si>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</si>
  <si>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</si>
  <si>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</si>
  <si>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</si>
  <si>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</si>
  <si>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</si>
  <si>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</si>
  <si>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</si>
  <si>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</si>
  <si>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</si>
  <si>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</si>
  <si>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</si>
  <si>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</si>
  <si>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</si>
  <si>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</si>
  <si>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</si>
  <si>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</si>
  <si>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</si>
  <si>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</si>
  <si>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</si>
  <si>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</si>
  <si>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</si>
  <si>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</si>
  <si>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</si>
  <si>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</si>
  <si>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</si>
  <si>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</si>
  <si>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</si>
  <si>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</si>
  <si>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</si>
  <si>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</si>
  <si>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</si>
  <si>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</si>
  <si>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</si>
  <si>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</si>
  <si>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</si>
  <si>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</si>
  <si>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</si>
  <si>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</si>
  <si>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</si>
  <si>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</si>
  <si>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</si>
  <si>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</si>
  <si>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</si>
  <si>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</si>
  <si>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</si>
  <si>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</si>
  <si>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</si>
  <si>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</si>
  <si>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</si>
  <si>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</si>
  <si>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</si>
  <si>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</si>
  <si>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</si>
  <si>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</si>
  <si>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</si>
  <si>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</si>
  <si>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</si>
  <si>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</si>
  <si>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</si>
  <si>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</si>
  <si>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</si>
  <si>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</si>
  <si>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</si>
  <si>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</si>
  <si>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</si>
  <si>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</si>
  <si>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</si>
  <si>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</si>
  <si>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</si>
  <si>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</si>
  <si>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</si>
  <si>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</si>
  <si>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</si>
  <si>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</si>
  <si>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</si>
  <si>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</si>
  <si>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</si>
  <si>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</si>
  <si>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</si>
  <si>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</si>
  <si>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</si>
  <si>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</si>
  <si>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</si>
  <si>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</si>
  <si>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</si>
  <si>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</si>
  <si>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</si>
  <si>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</si>
  <si>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</si>
  <si>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</si>
  <si>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</si>
  <si>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</si>
  <si>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</si>
  <si>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</si>
  <si>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</si>
  <si>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</si>
  <si>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</si>
  <si>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</si>
  <si>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</si>
  <si>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</si>
  <si>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</si>
  <si>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</si>
  <si>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</si>
  <si>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</si>
  <si>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</si>
  <si>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</si>
  <si>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</si>
  <si>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</si>
  <si>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</si>
  <si>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</si>
  <si>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</si>
  <si>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</si>
  <si>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</si>
  <si>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</si>
  <si>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</si>
  <si>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</si>
  <si>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</si>
  <si>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</si>
  <si>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</si>
  <si>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</si>
  <si>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</si>
  <si>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</si>
  <si>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</si>
  <si>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</si>
  <si>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</si>
  <si>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</si>
  <si>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</si>
  <si>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</si>
  <si>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</si>
  <si>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</si>
  <si>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</si>
  <si>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</si>
  <si>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</si>
  <si>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</si>
  <si>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</si>
  <si>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</si>
  <si>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</si>
  <si>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</si>
  <si>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</si>
  <si>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</si>
  <si>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</si>
  <si>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</si>
  <si>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</si>
  <si>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</si>
  <si>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</si>
  <si>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</si>
  <si>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</si>
  <si>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</si>
  <si>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</si>
  <si>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</si>
  <si>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</si>
  <si>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</si>
  <si>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</si>
  <si>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</si>
  <si>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</si>
  <si>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</si>
  <si>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</si>
  <si>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</si>
  <si>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</si>
  <si>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</si>
  <si>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</si>
  <si>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</si>
  <si>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</si>
  <si>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</si>
  <si>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</si>
  <si>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</si>
  <si>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</si>
  <si>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</si>
  <si>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</si>
  <si>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</si>
  <si>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</si>
  <si>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</si>
  <si>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</si>
  <si>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</si>
  <si>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</si>
  <si>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</si>
  <si>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</si>
  <si>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</si>
  <si>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</si>
  <si>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</si>
  <si>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</si>
  <si>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</si>
  <si>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</si>
  <si>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</si>
  <si>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</si>
  <si>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</si>
  <si>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</si>
  <si>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</si>
  <si>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</si>
  <si>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</si>
  <si>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</si>
  <si>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</si>
  <si>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</si>
  <si>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</si>
  <si>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</si>
  <si>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</si>
  <si>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</si>
  <si>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</si>
  <si>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</si>
  <si>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</si>
  <si>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</si>
  <si>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</si>
  <si>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</si>
  <si>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</si>
  <si>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</si>
  <si>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</si>
  <si>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</si>
  <si>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</si>
  <si>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</si>
  <si>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</si>
  <si>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</si>
  <si>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</si>
  <si>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</si>
  <si>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</si>
  <si>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</si>
  <si>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</si>
  <si>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</si>
  <si>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</si>
  <si>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</si>
  <si>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</si>
  <si>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</si>
  <si>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</si>
  <si>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</si>
  <si>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</si>
  <si>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</si>
  <si>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</si>
  <si>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</si>
  <si>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</si>
  <si>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</si>
  <si>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</si>
  <si>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</si>
  <si>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</si>
  <si>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</si>
  <si>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</si>
  <si>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</si>
  <si>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</si>
  <si>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</si>
  <si>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</si>
  <si>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</si>
  <si>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</si>
  <si>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</si>
  <si>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</si>
  <si>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</si>
  <si>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</si>
  <si>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</si>
  <si>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</si>
  <si>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</si>
  <si>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</si>
  <si>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</si>
  <si>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</si>
  <si>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</si>
  <si>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</si>
  <si>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</si>
  <si>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</si>
  <si>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</si>
  <si>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</si>
  <si>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</si>
  <si>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</si>
  <si>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</si>
  <si>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</si>
  <si>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</si>
  <si>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</si>
  <si>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</si>
  <si>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</si>
  <si>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</si>
  <si>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</si>
  <si>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</si>
  <si>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</si>
  <si>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</si>
  <si>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</si>
  <si>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</si>
  <si>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</si>
  <si>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</si>
  <si>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</si>
  <si>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</si>
  <si>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</si>
  <si>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</si>
  <si>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</si>
  <si>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</si>
  <si>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</si>
  <si>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</si>
  <si>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</si>
  <si>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</si>
  <si>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</si>
  <si>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</si>
  <si>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</si>
  <si>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</si>
  <si>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</si>
  <si>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</si>
  <si>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</si>
  <si>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</si>
  <si>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</si>
  <si>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</si>
  <si>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</si>
  <si>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</si>
  <si>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</si>
  <si>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</si>
  <si>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</si>
  <si>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</si>
  <si>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</si>
  <si>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</si>
  <si>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</si>
  <si>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</si>
  <si>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</si>
  <si>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</si>
  <si>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</si>
  <si>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</si>
  <si>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</si>
  <si>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</si>
  <si>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</si>
  <si>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</si>
  <si>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</si>
  <si>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</si>
  <si>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</si>
  <si>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</si>
  <si>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</si>
  <si>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</si>
  <si>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</si>
  <si>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</si>
  <si>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</si>
  <si>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</si>
  <si>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</si>
  <si>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</si>
  <si>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</si>
  <si>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</si>
  <si>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</si>
  <si>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</si>
  <si>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</si>
  <si>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</si>
  <si>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</si>
  <si>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</si>
  <si>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</si>
  <si>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</si>
  <si>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</si>
  <si>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</si>
  <si>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</si>
  <si>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</si>
  <si>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</si>
  <si>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</si>
  <si>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</si>
  <si>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</si>
  <si>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</si>
  <si>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</si>
  <si>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</si>
  <si>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</si>
  <si>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</si>
  <si>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</si>
  <si>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</si>
  <si>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</si>
  <si>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</si>
  <si>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</si>
  <si>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</si>
  <si>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</si>
  <si>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</si>
  <si>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</si>
  <si>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</si>
  <si>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</si>
  <si>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</si>
  <si>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</si>
  <si>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</si>
  <si>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</si>
  <si>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</si>
  <si>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</si>
  <si>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</si>
  <si>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</si>
  <si>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</si>
  <si>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</si>
  <si>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</si>
  <si>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</si>
  <si>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</si>
  <si>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</si>
  <si>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</si>
  <si>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</si>
  <si>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</si>
  <si>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</si>
  <si>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</si>
  <si>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</si>
  <si>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</si>
  <si>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</si>
  <si>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</si>
  <si>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</si>
  <si>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</si>
  <si>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</si>
  <si>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</si>
  <si>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</si>
  <si>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</si>
  <si>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</si>
  <si>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</si>
  <si>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</si>
  <si>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</si>
  <si>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</si>
  <si>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</si>
  <si>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</si>
  <si>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</si>
  <si>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</si>
  <si>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</si>
  <si>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</si>
  <si>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</si>
  <si>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</si>
  <si>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</si>
  <si>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</si>
  <si>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</si>
  <si>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</si>
  <si>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</si>
  <si>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</si>
  <si>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</si>
  <si>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</si>
  <si>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</si>
  <si>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</si>
  <si>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</si>
  <si>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</si>
  <si>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</si>
  <si>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</si>
  <si>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</si>
  <si>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</si>
  <si>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</si>
  <si>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</si>
  <si>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</si>
  <si>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</si>
  <si>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</si>
  <si>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</si>
  <si>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</si>
  <si>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</si>
  <si>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</si>
  <si>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</si>
  <si>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</si>
  <si>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</si>
  <si>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</si>
  <si>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</si>
  <si>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</si>
  <si>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</si>
  <si>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</si>
  <si>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</si>
  <si>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</si>
  <si>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</si>
  <si>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</si>
  <si>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</si>
  <si>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</si>
  <si>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</si>
  <si>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</si>
  <si>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</si>
  <si>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</si>
  <si>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</si>
  <si>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</si>
  <si>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</si>
  <si>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</si>
  <si>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</si>
  <si>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</si>
  <si>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</si>
  <si>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</si>
  <si>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</si>
  <si>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</si>
  <si>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</si>
  <si>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</si>
  <si>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</si>
  <si>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</si>
  <si>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</si>
  <si>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</si>
  <si>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</si>
  <si>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</si>
  <si>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</si>
  <si>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</si>
  <si>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</si>
  <si>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</si>
  <si>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</si>
  <si>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</si>
  <si>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</si>
  <si>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</si>
  <si>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</si>
  <si>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</si>
  <si>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</si>
  <si>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</si>
  <si>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</si>
  <si>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</si>
  <si>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</si>
  <si>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</si>
  <si>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</si>
  <si>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</si>
  <si>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</si>
  <si>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</si>
  <si>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</si>
  <si>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</si>
  <si>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</si>
  <si>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</si>
  <si>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</si>
  <si>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</si>
  <si>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</si>
  <si>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</si>
  <si>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</si>
  <si>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</si>
  <si>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</si>
  <si>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</si>
  <si>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</si>
  <si>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</si>
  <si>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</si>
  <si>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</si>
  <si>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</si>
  <si>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</si>
  <si>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</si>
  <si>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</si>
  <si>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</si>
  <si>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</si>
  <si>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</si>
  <si>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</si>
  <si>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</si>
  <si>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</si>
  <si>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</si>
  <si>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</si>
  <si>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</si>
  <si>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</si>
  <si>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</si>
  <si>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</si>
  <si>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</si>
  <si>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</si>
  <si>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</si>
  <si>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</si>
  <si>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</si>
  <si>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</si>
  <si>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</si>
  <si>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</si>
  <si>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</si>
  <si>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</si>
  <si>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</si>
  <si>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</si>
  <si>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</si>
  <si>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</si>
  <si>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</si>
  <si>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</si>
  <si>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</si>
  <si>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</si>
  <si>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</si>
  <si>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</si>
  <si>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</si>
  <si>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</si>
  <si>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</si>
  <si>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</si>
  <si>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</si>
  <si>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</si>
  <si>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</si>
  <si>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</si>
  <si>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</si>
  <si>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</si>
  <si>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</si>
  <si>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</si>
  <si>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</si>
  <si>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</si>
  <si>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</si>
  <si>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</si>
  <si>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</si>
  <si>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</si>
  <si>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</si>
  <si>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</si>
  <si>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</si>
  <si>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</si>
  <si>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</si>
  <si>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</si>
  <si>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</si>
  <si>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</si>
  <si>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</si>
  <si>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</si>
  <si>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</si>
  <si>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</si>
  <si>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</si>
  <si>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</si>
  <si>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</si>
  <si>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</si>
  <si>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</si>
  <si>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</si>
  <si>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</si>
  <si>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</si>
  <si>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</si>
  <si>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</si>
  <si>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</si>
  <si>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</si>
  <si>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</si>
  <si>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</si>
  <si>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</si>
  <si>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</si>
  <si>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</si>
  <si>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</si>
  <si>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</si>
  <si>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</si>
  <si>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</si>
  <si>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</si>
  <si>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</si>
  <si>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</si>
  <si>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</si>
  <si>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</si>
  <si>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</si>
  <si>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</si>
  <si>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</si>
  <si>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</si>
  <si>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</si>
  <si>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</si>
  <si>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</si>
  <si>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</si>
  <si>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</si>
  <si>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</si>
  <si>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</si>
  <si>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</si>
  <si>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</si>
  <si>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</si>
  <si>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</si>
  <si>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</si>
  <si>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</si>
  <si>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</si>
  <si>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</si>
  <si>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</si>
  <si>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</si>
  <si>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</si>
  <si>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</si>
  <si>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</si>
  <si>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</si>
  <si>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</si>
  <si>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</si>
  <si>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</si>
  <si>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</si>
  <si>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</si>
  <si>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</si>
  <si>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</si>
  <si>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</si>
  <si>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</si>
  <si>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</si>
  <si>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</si>
  <si>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</si>
  <si>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</si>
  <si>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</si>
  <si>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</si>
  <si>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</si>
  <si>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</si>
  <si>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</si>
  <si>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</si>
  <si>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</si>
  <si>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</si>
  <si>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</si>
  <si>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</si>
  <si>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</si>
  <si>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</si>
  <si>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</si>
  <si>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</si>
  <si>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</si>
  <si>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</si>
  <si>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</si>
  <si>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</si>
  <si>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</si>
  <si>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</si>
  <si>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</si>
  <si>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</si>
  <si>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</si>
  <si>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</si>
  <si>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</si>
  <si>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</si>
  <si>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</si>
  <si>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</si>
  <si>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</si>
  <si>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</si>
  <si>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</si>
  <si>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</si>
  <si>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</si>
  <si>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</si>
  <si>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</si>
  <si>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</si>
  <si>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</si>
  <si>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</si>
  <si>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</si>
  <si>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</si>
  <si>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</si>
  <si>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</si>
  <si>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</si>
  <si>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</si>
  <si>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</si>
  <si>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</si>
  <si>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</si>
  <si>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</si>
  <si>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</si>
  <si>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</si>
  <si>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</si>
  <si>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</si>
  <si>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</si>
  <si>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</si>
  <si>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</si>
  <si>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</si>
  <si>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</si>
  <si>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</si>
  <si>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</si>
  <si>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</si>
  <si>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</si>
  <si>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</si>
  <si>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</si>
  <si>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</si>
  <si>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</si>
  <si>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</si>
  <si>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</si>
  <si>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</si>
  <si>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</si>
  <si>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</si>
  <si>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</si>
  <si>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</si>
  <si>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</si>
  <si>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</si>
  <si>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</si>
  <si>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</si>
  <si>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</si>
  <si>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</si>
  <si>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</si>
  <si>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</si>
  <si>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</si>
  <si>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</si>
  <si>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</si>
  <si>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</si>
  <si>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</si>
  <si>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</si>
  <si>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</si>
  <si>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</si>
  <si>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</si>
  <si>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</si>
  <si>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</si>
  <si>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</si>
  <si>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</si>
  <si>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</si>
  <si>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</si>
  <si>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</si>
  <si>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</si>
  <si>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</si>
  <si>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</si>
  <si>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</si>
  <si>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</si>
  <si>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</si>
  <si>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</si>
  <si>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</si>
  <si>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</si>
  <si>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</si>
  <si>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</si>
  <si>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</si>
  <si>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</si>
  <si>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</si>
  <si>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</si>
  <si>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</si>
  <si>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</si>
  <si>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</si>
  <si>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</si>
  <si>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</si>
  <si>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</si>
  <si>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</si>
  <si>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</si>
  <si>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</si>
  <si>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</si>
  <si>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</si>
  <si>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</si>
  <si>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</si>
  <si>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</si>
  <si>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</si>
  <si>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</si>
  <si>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</si>
  <si>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</si>
  <si>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</si>
  <si>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</si>
  <si>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</si>
  <si>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</si>
  <si>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</si>
  <si>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</si>
  <si>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</si>
  <si>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</si>
  <si>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</si>
  <si>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</si>
  <si>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</si>
  <si>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</si>
  <si>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</si>
  <si>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</si>
  <si>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</si>
  <si>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</si>
  <si>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</si>
  <si>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</si>
  <si>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</si>
  <si>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</si>
  <si>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</si>
  <si>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</si>
  <si>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</si>
  <si>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</si>
  <si>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</si>
  <si>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</si>
  <si>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</si>
  <si>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</si>
  <si>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</si>
  <si>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</si>
  <si>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</si>
  <si>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</si>
  <si>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</si>
  <si>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</si>
  <si>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</si>
  <si>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</si>
  <si>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</si>
  <si>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</si>
  <si>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</si>
  <si>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</si>
  <si>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</si>
  <si>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</si>
  <si>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</si>
  <si>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</si>
  <si>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</si>
  <si>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</si>
  <si>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</si>
  <si>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</si>
  <si>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</si>
  <si>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</si>
  <si>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</si>
  <si>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</si>
  <si>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</si>
  <si>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</si>
  <si>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</si>
  <si>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</si>
  <si>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</si>
  <si>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</si>
  <si>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</si>
  <si>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</si>
  <si>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</si>
  <si>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</si>
  <si>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</si>
  <si>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</si>
  <si>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</si>
  <si>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</si>
  <si>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</si>
  <si>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</si>
  <si>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</si>
  <si>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</si>
  <si>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</si>
  <si>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</si>
  <si>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</si>
  <si>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</si>
  <si>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</si>
  <si>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</si>
  <si>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</si>
  <si>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</si>
  <si>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</si>
  <si>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</si>
  <si>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</si>
  <si>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</si>
  <si>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</si>
  <si>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</si>
  <si>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</si>
  <si>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</si>
  <si>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</si>
  <si>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</si>
  <si>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</si>
  <si>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</si>
  <si>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</si>
  <si>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</si>
  <si>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</si>
  <si>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</si>
  <si>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</si>
  <si>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</si>
  <si>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</si>
  <si>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</si>
  <si>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</si>
  <si>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</si>
  <si>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</si>
  <si>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</si>
  <si>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</si>
  <si>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</si>
  <si>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</si>
  <si>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</si>
  <si>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</si>
  <si>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</si>
  <si>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</si>
  <si>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</si>
  <si>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</si>
  <si>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</si>
  <si>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</si>
  <si>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</si>
  <si>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</si>
  <si>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</si>
  <si>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</si>
  <si>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</si>
  <si>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</si>
  <si>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</si>
  <si>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</si>
  <si>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</si>
  <si>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EM team moved ETA: min</t>
  </si>
  <si>
    <t>PCM-20251122-00000213</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</si>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</sst>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320.32586134259327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45983.274287268519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45983.274287268519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45983.274287268519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45983.274287268519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45983.274287268519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45983.274287268519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45983.274287268519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45983.274287268519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45983.274287268519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45983.274287268519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45983.274287268519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45983.274287268519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45983.274287268519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45983.274287268519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45983.274287268519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45983.274287268519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45983.274287268519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45983.274287268519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45983.274287268519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45983.274287268519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45983.274287268519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45983.274287268519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45983.274287268519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45983.274287268519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45983.274287268519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45983.274287268519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45983.274287268519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45983.274287268519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45983.274287268519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45983.274287268519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45983.274287268519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45983.274287268519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45983.274287268519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45983.274287268519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45983.274287268519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45983.274287268519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45983.274287268519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45983.274287268519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45983.274287268519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45983.274287268519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45983.274287268519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45983.274287268519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45983.274287268519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45983.274287268519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45983.274287268519</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45983.274287268519</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158.27444930555794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45983.274287268519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45983.274287268519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45983.274287268519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45983.274287268519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45983.274287268519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45983.274287268519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45983.274287268519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45983.274287268519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45983.274287268519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45983.274287268519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45983.274287268519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45983.274287268519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45983.274287268519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45983.274287268519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45983.274287268519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45983.274287268519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45983.274287268519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45983.274287268519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45983.274287268519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45983.274287268519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45983.274287268519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45983.274287268519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45983.274287268519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45983.274287268519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45983.274287268519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45983.274287268519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45983.274287268519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45983.274287268519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45983.274287268519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45983.274287268519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45983.274287268519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45983.274287268519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45983.274287268519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45983.274287268519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45983.274287268519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45983.274287268519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45983.274287268519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45983.274287268519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45983.274287268519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45983.274287268519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45983.274287268519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45983.274287268519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45983.274287268519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45983.274287268519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45983.274287268519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45983.274287268519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45983.274287268519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45983.274287268519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45983.274287268519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45983.274287268519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45983.274287268519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45983.274287268519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45983.274287268519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45983.274287268519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45983.274287268519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45983.274287268519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45983.274287268519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45983.274287268519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45983.274287268519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45983.274287268519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45983.274287268519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45983.274287268519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45983.274287268519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45983.274287268519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45983.274287268519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45983.274287268519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45983.274287268519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45983.274287268519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45983.274287268519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45983.274287268519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45983.274287268519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45983.274287268519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45983.274287268519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45983.274287268519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45983.274287268519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45983.274287268519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45983.274287268519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45983.274287268519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45983.274287268519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45983.274287268519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45983.274287268519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45983.274287268519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45983.274287268519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45983.274287268519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45983.274287268519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45983.274287268519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45983.274287268519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45983.274287268519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45983.274287268519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45983.274287268519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45983.274287268519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45983.274287268519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45983.274287268519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45983.274287268519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45983.274287268519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45983.274287268519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45983.274287268519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45983.274287268519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45983.274287268519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45983.274287268519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45983.274287268519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45983.274287268519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45983.274287268519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45983.274287268519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45983.274287268519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45983.274287268519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45983.274287268519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45983.274287268519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45983.274287268519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45983.274287268519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45983.274287268519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45983.274287268519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45983.274287268519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45983.274287268519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45983.274287268519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45983.274287268519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45983.274287268519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45983.274287268519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45983.274287268519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45983.274287268519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45983.274287268519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45983.274287268519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45983.274287268519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45983.274287268519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45983.274287268519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45983.274287268519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45983.274287268519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45983.274287268519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45983.274287268519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45983.274287268519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45983.274287268519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45983.274287268519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45983.274287268519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45983.274287268519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45983.274287268519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45983.274287268519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45983.274287268519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45983.274287268519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45983.274287268519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45983.274287268519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45983.274287268519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45983.274287268519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45983.274287268519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45983.274287268519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45983.274287268519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45983.274287268519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45983.274287268519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45983.274287268519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45983.274287268519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45983.274287268519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45983.274287268519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45983.274287268519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45983.274287268519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45983.274287268519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45983.274287268519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45983.274287268519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45983.274287268519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45983.274287268519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45983.274287268519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45983.274287268519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45983.274287268519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45983.274287268519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45983.274287268519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45983.274287268519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45983.274287268519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45983.274287268519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45983.274287268519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45983.274287268519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45983.274287268519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45983.274287268519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45983.274287268519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45983.274287268519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45983.274287268519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45983.274287268519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45983.274287268519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45983.274287268519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45983.274287268519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45983.274287268519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45983.274287268519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45983.274287268519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45983.274287268519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45983.274287268519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45983.274287268519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45983.274287268519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45983.274287268519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45983.274287268519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45983.274287268519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45983.274287268519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45983.274287268519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45983.274287268519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45983.274287268519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45983.274287268519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45983.274287268519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45983.274287268519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45983.274287268519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45983.274287268519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45983.274287268519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45983.274287268519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45983.274287268519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45983.274287268519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45983.274287268519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45983.274287268519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45983.274287268519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45983.274287268519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45983.274287268519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45983.274287268519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45983.274287268519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45983.274287268519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45983.274287268519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45983.274287268519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45983.274287268519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45983.274287268519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45983.274287268519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45983.274287268519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45983.274287268519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45983.274287268519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45983.274287268519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45983.274287268519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45983.274287268519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45983.274287268519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45983.274287268519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45983.274287268519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45983.274287268519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45983.274287268519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45983.274287268519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45983.274287268519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45983.274287268519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45983.274287268519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45983.274287268519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45983.274287268519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45983.274287268519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45983.274287268519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45983.274287268519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45983.274287268519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45983.274287268519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45983.274287268519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45983.274287268519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45983.274287268519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45983.274287268519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45983.274287268519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45983.274287268519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45983.274287268519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45983.274287268519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45983.274287268519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45983.274287268519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45983.274287268519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45983.274287268519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45983.274287268519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45983.274287268519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45983.274287268519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45983.274287268519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45983.274287268519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45983.274287268519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45983.274287268519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45983.274287268519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45983.274287268519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45983.274287268519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45983.274287268519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45983.274287268519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45983.274287268519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45983.274287268519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45983.274287268519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45983.274287268519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45983.274287268519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45983.274287268519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45983.274287268519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45983.274287268519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45983.274287268519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45983.274287268519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45983.274287268519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45983.274287268519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45983.274287268519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45983.274287268519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45983.274287268519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45983.274287268519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45983.274287268519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45983.274287268519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45983.274287268519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45983.274287268519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45983.274287268519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45983.274287268519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45983.274287268519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45983.274287268519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45983.274287268519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45983.274287268519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45983.274287268519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45983.274287268519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45983.274287268519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45983.274287268519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45983.274287268519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45983.274287268519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45983.274287268519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45983.274287268519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45983.274287268519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45983.274287268519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45983.274287268519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45983.274287268519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45983.274287268519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45983.274287268519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45983.274287268519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45983.274287268519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45983.274287268519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45983.274287268519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45983.274287268519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45983.274287268519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45983.274287268519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45983.274287268519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45983.274287268519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45983.274287268519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45983.274287268519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45983.274287268519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45983.274287268519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45983.274287268519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45983.274287268519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45983.274287268519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45983.274287268519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45983.274287268519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45983.274287268519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45983.274287268519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45983.274287268519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45983.274287268519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45983.274287268519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45983.274287268519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45983.274287268519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45983.274287268519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45983.274287268519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45983.274287268519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45983.274287268519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45983.274287268519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45983.274287268519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45983.274287268519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45983.274287268519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45983.274287268519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45983.274287268519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45983.274287268519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45983.274287268519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45983.274287268519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45983.274287268519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45983.274287268519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45983.274287268519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45983.274287268519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45983.274287268519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45983.274287268519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45983.274287268519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45983.274287268519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45983.274287268519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45983.274287268519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45983.274287268519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45983.274287268519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45983.274287268519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45983.274287268519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45983.274287268519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45983.274287268519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45983.274287268519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45983.274287268519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45983.274287268519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45983.274287268519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45983.274287268519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45983.274287268519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45983.274287268519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45983.274287268519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45983.274287268519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45983.274287268519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45983.274287268519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45983.274287268519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45983.274287268519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45983.274287268519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45983.274287268519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45983.274287268519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45983.274287268519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45983.274287268519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45983.274287268519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45983.274287268519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45983.274287268519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45983.274287268519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45983.274287268519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45983.274287268519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45983.274287268519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45983.274287268519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45983.274287268519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45983.274287268519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45983.274287268519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45983.274287268519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45983.274287268519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45983.274287268519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45983.274287268519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45983.274287268519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45983.274287268519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45983.274287268519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45983.274287268519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45983.274287268519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45983.274287268519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45983.274287268519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45983.274287268519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45983.274287268519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45983.274287268519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45983.274287268519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45983.274287268519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45983.274287268519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45983.274287268519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45983.274287268519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45983.274287268519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45983.274287268519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45983.274287268519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45983.274287268519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45983.274287268519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45983.274287268519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45983.274287268519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45983.274287268519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45983.274287268519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45983.274287268519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45983.274287268519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45983.274287268519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45983.274287268519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45983.274287268519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45983.274287268519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45983.274287268519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45983.274287268519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45983.274287268519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45983.274287268519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45983.274287268519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45983.274287268519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45983.274287268519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45983.274287268519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45983.274287268519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45983.274287268519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45983.274287268519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45983.274287268519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45983.274287268519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45983.274287268519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45983.274287268519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45983.274287268519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45983.274287268519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45983.274287268519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45983.274287268519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45983.274287268519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45983.274287268519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45983.274287268519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45983.274287268519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45983.274287268519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45983.274287268519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45983.274287268519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45983.274287268519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45983.274287268519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45983.274287268519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45983.274287268519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45983.274287268519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45983.274287268519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45983.274287268519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45983.274287268519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45983.274287268519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45983.274287268519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45983.274287268519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45983.274287268519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45983.274287268519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45983.274287268519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45983.274287268519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45983.274287268519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45983.274287268519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45983.274287268519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45983.274287268519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45983.274287268519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45983.274287268519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45983.274287268519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45983.274287268519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45983.274287268519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45983.274287268519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45983.274287268519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45983.274287268519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45983.274287268519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45983.274287268519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45983.274287268519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45983.274287268519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45983.274287268519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45983.274287268519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45983.274287268519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45983.274287268519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45983.274287268519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45983.274287268519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45983.274287268519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45983.274287268519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45983.274287268519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45983.274287268519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45983.274287268519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45983.274287268519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45983.274287268519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45983.274287268519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45983.274287268519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45983.274287268519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45983.274287268519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45983.274287268519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45983.274287268519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45983.274287268519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45983.274287268519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45983.274287268519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45983.274287268519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45983.274287268519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45983.274287268519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45983.274287268519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45983.274287268519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45983.274287268519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45983.274287268519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45983.274287268519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45983.274287268519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45983.274287268519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45983.274287268519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45983.274287268519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45983.274287268519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45983.274287268519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45983.274287268519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45983.274287268519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45983.274287268519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45983.274287268519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45983.274287268519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45983.274287268519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45983.274287268519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45983.274287268519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45983.274287268519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45983.274287268519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45983.274287268519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45983.274287268519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45983.274287268519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45983.274287268519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45983.274287268519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45983.274287268519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45983.274287268519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45983.274287268519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45983.274287268519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45983.274287268519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45983.274287268519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45983.274287268519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45983.274287268519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45983.274287268519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45983.274287268519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45983.274287268519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45983.274287268519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45983.274287268519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45983.274287268519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45983.274287268519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45983.274287268519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45983.274287268519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45983.274287268519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45983.274287268519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45983.274287268519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45983.274287268519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45983.274287268519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45983.274287268519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45983.274287268519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45983.274287268519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45983.274287268519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45983.274287268519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45983.274287268519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45983.274287268519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45983.274287268519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45983.274287268519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45983.274287268519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45983.274287268519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45983.274287268519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45983.274287268519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45983.274287268519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45983.274287268519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45983.274287268519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45983.274287268519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45983.274287268519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45983.274287268519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45983.274287268519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45983.274287268519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45983.274287268519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45983.274287268519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45983.274287268519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45983.274287268519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45983.274287268519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45983.274287268519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45983.274287268519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45983.274287268519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45983.274287268519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45983.274287268519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45983.274287268519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45983.274287268519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45983.274287268519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45983.274287268519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45983.274287268519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45983.274287268519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45983.274287268519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45983.274287268519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45983.274287268519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45983.274287268519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45983.274287268519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45983.274287268519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45983.274287268519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45983.274287268519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45983.274287268519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45983.274287268519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45983.274287268519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45983.274287268519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45983.274287268519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45983.274287268519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45983.274287268519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45983.274287268519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45983.274287268519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45983.274287268519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45983.274287268519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45983.274287268519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45983.274287268519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45983.274287268519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45983.274287268519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45983.274287268519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45983.274287268519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45983.274287268519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45983.274287268519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45983.274287268519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45983.274287268519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45983.274287268519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45983.274287268519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45983.274287268519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45983.274287268519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45983.274287268519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45983.274287268519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45983.274287268519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45983.274287268519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45983.274287268519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45983.274287268519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45983.274287268519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45983.274287268519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45983.274287268519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45983.274287268519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45983.274287268519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45983.274287268519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45983.274287268519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45983.274287268519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45983.274287268519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45983.274287268519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45983.274287268519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45983.274287268519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45983.274287268519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45983.274287268519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45983.274287268519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45983.274287268519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45983.274287268519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45983.274287268519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45983.274287268519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45983.274287268519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45983.274287268519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45983.274287268519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45983.274287268519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45983.274287268519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45983.274287268519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45983.274287268519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45983.274287268519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45983.274287268519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45983.274287268519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45983.274287268519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45983.274287268519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45983.274287268519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45983.274287268519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45983.274287268519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45983.274287268519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45983.274287268519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45983.274287268519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45983.274287268519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45983.274287268519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45983.274287268519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45983.274287268519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45983.274287268519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45983.274287268519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45983.274287268519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45983.274287268519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45983.274287268519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45983.274287268519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45983.274287268519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45983.274287268519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45983.274287268519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45983.274287268519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45983.274287268519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45983.274287268519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45983.274287268519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45983.274287268519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45983.274287268519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45983.274287268519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45983.274287268519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45983.274287268519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45983.274287268519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45983.274287268519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45983.274287268519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45983.274287268519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45983.274287268519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45983.274287268519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45983.274287268519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45983.274287268519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45983.274287268519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45983.274287268519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45983.274287268519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45983.274287268519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45983.274287268519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45983.274287268519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45983.274287268519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45983.274287268519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45983.274287268519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45983.274287268519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45983.274287268519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45983.274287268519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45983.274287268519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45983.274287268519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45983.274287268519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45983.274287268519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45983.274287268519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45983.274287268519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45983.274287268519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45983.274287268519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45983.274287268519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45983.274287268519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45983.274287268519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45983.274287268519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45983.274287268519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45983.274287268519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45983.274287268519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45983.274287268519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45983.274287268519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45983.274287268519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45983.274287268519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45983.274287268519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45983.274287268519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45983.274287268519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45983.274287268519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45983.274287268519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45983.274287268519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45983.274287268519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45983.274287268519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45983.274287268519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45983.274287268519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45983.274287268519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45983.274287268519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45983.274287268519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45983.274287268519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45983.274287268519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45983.274287268519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45983.274287268519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45983.274287268519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45983.274287268519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45983.274287268519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45983.274287268519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45983.274287268519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45983.274287268519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45983.274287268519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45983.274287268519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45983.274287268519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45983.274287268519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45983.274287268519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45983.274287268519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45983.274287268519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45983.274287268519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45983.274287268519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45983.274287268519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45983.274287268519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45983.274287268519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45983.274287268519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45983.274287268519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45983.274287268519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45983.274287268519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45983.274287268519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45983.274287268519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45983.274287268519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45983.274287268519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45983.274287268519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45983.274287268519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45983.274287268519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45983.274287268519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45983.274287268519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45983.274287268519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45983.274287268519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45983.274287268519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45983.274287268519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45983.274287268519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45983.274287268519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45983.274287268519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45983.274287268519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45983.274287268519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45983.274287268519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45983.274287268519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45983.274287268519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45983.274287268519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45983.274287268519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45983.274287268519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45983.274287268519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45983.274287268519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45983.274287268519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45983.274287268519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45983.274287268519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45983.274287268519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45983.274287268519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45983.274287268519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45983.274287268519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45983.274287268519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45983.274287268519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45983.274287268519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45983.274287268519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45983.274287268519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45983.274287268519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45983.274287268519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45983.274287268519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45983.274287268519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45983.274287268519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45983.274287268519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45983.274287268519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45983.274287268519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45983.274287268519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45983.274287268519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45983.274287268519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45983.274287268519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45983.274287268519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45983.274287268519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45983.274287268519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45983.274287268519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45983.274287268519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45983.274287268519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45983.274287268519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45983.274287268519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45983.274287268519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45983.274287268519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45983.274287268519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45983.274287268519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45983.274287268519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45983.274287268519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45983.274287268519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45983.274287268519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45983.274287268519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45983.274287268519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45983.274287268519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45983.274287268519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45983.274287268519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45983.274287268519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45983.274287268519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45983.274287268519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45983.274287268519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45983.274287268519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45983.274287268519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45983.274287268519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45983.274287268519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45983.274287268519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45983.274287268519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45983.274287268519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45983.274287268519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45983.274287268519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45983.274287268519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45983.274287268519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45983.274287268519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45983.274287268519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45983.274287268519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45983.274287268519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45983.274287268519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45983.274287268519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45983.274287268519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45983.274287268519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45983.274287268519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45983.274287268519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45983.274287268519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45983.274287268519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45983.274287268519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45983.274287268519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45983.274287268519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45983.274287268519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45983.274287268519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45983.274287268519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45983.274287268519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45983.274287268519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45983.274287268519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45983.274287268519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45983.274287268519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45983.274287268519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45983.274287268519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45983.274287268519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45983.274287268519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45983.274287268519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45983.274287268519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45983.274287268519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45983.274287268519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45983.274287268519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45983.274287268519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45983.274287268519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45983.274287268519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45983.274287268519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45983.274287268519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45983.274287268519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45983.274287268519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45983.274287268519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45983.274287268519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45983.274287268519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45983.274287268519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45983.274287268519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45983.274287268519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45983.274287268519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45983.274287268519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45983.274287268519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45983.274287268519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45983.274287268519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45983.274287268519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45983.274287268519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45983.274287268519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45983.274287268519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45983.274287268519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45983.274287268519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45983.274287268519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45983.274287268519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45983.274287268519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45983.274287268519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45983.274287268519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45983.274287268519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45983.274287268519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45983.274287268519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45983.274287268519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45983.274287268519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45983.274287268519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45983.274287268519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45983.274287268519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45983.274287268519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45983.274287268519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45983.274287268519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45983.274287268519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45983.274287268519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45983.274287268519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45983.274287268519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45983.274287268519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45983.274287268519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45983.274287268519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45983.274287268519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45983.274287268519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45983.274287268519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45983.274287268519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45983.274287268519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45983.274287268519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45983.274287268519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45983.274287268519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45983.274287268519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45983.274287268519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45983.274287268519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45983.274287268519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45983.274287268519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45983.274287268519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45983.274287268519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45983.274287268519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45983.274287268519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45983.274287268519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45983.274287268519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45983.274287268519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45983.274287268519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45983.274287268519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45983.274287268519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45983.274287268519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45983.274287268519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45983.274287268519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45983.274287268519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45983.274287268519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45983.274287268519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45983.274287268519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45983.274287268519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45983.274287268519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45983.274287268519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45983.274287268519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45983.274287268519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45983.274287268519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45983.274287268519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45983.274287268519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45983.274287268519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45983.274287268519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45983.274287268519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45983.274287268519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45983.274287268519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45983.274287268519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45983.274287268519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45983.274287268519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45983.274287268519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45983.274287268519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45983.274287268519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45983.274287268519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45983.274287268519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45983.274287268519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45983.274287268519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45983.274287268519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45983.274287268519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45983.274287268519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45983.274287268519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45983.274287268519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45983.274287268519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45983.274287268519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45983.274287268519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45983.274287268519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45983.274287268519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45983.274287268519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45983.274287268519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45983.274287268519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45983.274287268519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45983.274287268519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45983.274287268519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45983.274287268519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45983.274287268519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45983.274287268519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45983.274287268519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45983.274287268519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45983.274287268519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45983.274287268519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45983.274287268519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45983.274287268519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45983.274287268519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45983.274287268519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45983.274287268519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45983.274287268519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45983.274287268519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45983.274287268519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45983.274287268519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45983.274287268519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45983.274287268519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45983.274287268519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45983.274287268519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45983.274287268519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45983.274287268519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45983.274287268519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45983.274287268519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45983.274287268519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45983.274287268519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45983.274287268519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45983.274287268519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45983.274287268519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45983.274287268519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45983.274287268519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45983.274287268519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45983.274287268519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45983.274287268519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45983.274287268519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45983.274287268519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45983.274287268519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45983.274287268519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45983.274287268519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45983.274287268519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45983.274287268519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45983.274287268519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45983.274287268519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45983.274287268519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45983.274287268519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45983.274287268519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45983.274287268519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45983.274287268519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45983.274287268519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45983.274287268519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45983.274287268519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45983.274287268519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45983.274287268519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45983.274287268519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45983.274287268519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45983.274287268519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45983.274287268519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45983.274287268519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45983.274287268519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45983.274287268519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45983.274287268519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45983.274287268519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45983.274287268519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45983.274287268519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45983.274287268519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45983.274287268519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45983.274287268519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45983.274287268519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45983.274287268519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45983.274287268519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45983.274287268519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45983.274287268519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45983.274287268519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45983.274287268519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45983.274287268519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45983.274287268519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45983.274287268519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45983.274287268519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45983.274287268519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45983.274287268519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45983.274287268519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45983.274287268519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45983.274287268519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45983.274287268519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45983.274287268519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45983.274287268519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45983.274287268519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45983.274287268519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45983.274287268519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45983.274287268519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45983.274287268519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45983.274287268519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45983.274287268519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45983.274287268519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45983.274287268519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45983.274287268519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45983.274287268519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45983.274287268519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45983.274287268519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45983.274287268519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45983.274287268519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45983.274287268519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45983.274287268519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45983.274287268519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45983.274287268519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45983.274287268519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45983.274287268519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45983.274287268519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45983.274287268519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45983.274287268519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45983.274287268519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45983.274287268519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45983.274287268519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45983.274287268519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45983.274287268519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45983.274287268519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45983.274287268519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45983.274287268519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45983.274287268519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45983.274287268519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45983.274287268519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45983.274287268519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45983.274287268519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45983.274287268519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45983.274287268519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45983.274287268519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45983.274287268519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45983.274287268519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45983.274287268519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45983.274287268519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45983.274287268519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45983.274287268519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45983.274287268519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45983.274287268519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279.79356967592321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0.29025949074275559</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0.15375486110860948</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1.2261805553862359E-2</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45983.274287268519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45983.274287268519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45983.274287268519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45983.274287268519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45983.274287268519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45983.274287268519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45983.274287268519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45983.274287268519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45983.274287268519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45983.274287268519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45983.274287268519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45983.274287268519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45983.274287268519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45983.274287268519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45983.274287268519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45983.274287268519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45983.274287268519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45983.274287268519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45983.274287268519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45983.274287268519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45983.274287268519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45983.274287268519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45983.274287268519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45983.274287268519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45983.274287268519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45983.274287268519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45983.274287268519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45983.274287268519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45983.274287268519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45983.274287268519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45983.274287268519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45983.274287268519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45983.274287268519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45983.274287268519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45983.274287268519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45983.274287268519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45983.274287268519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45983.274287268519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45983.274287268519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45983.274287268519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45983.274287268519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45983.274287268519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45983.274287268519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45983.274287268519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45983.274287268519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45983.274287268519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45983.274287268519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45983.274287268519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45983.274287268519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45983.274287268519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45983.274287268519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45983.274287268519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45983.274287268519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45983.274287268519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45983.274287268519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45983.274287268519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45983.274287268519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45983.274287268519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45983.274287268519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45983.274287268519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45983.274287268519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45983.274287268519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45983.274287268519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45983.274287268519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45983.274287268519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45983.274287268519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45983.274287268519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45983.274287268519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45983.274287268519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45983.274287268519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45983.274287268519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45983.274287268519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45983.274287268519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45983.274287268519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45983.274287268519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45983.274287268519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45983.274287268519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45983.274287268519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45983.274287268519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45983.274287268519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45983.274287268519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45983.274287268519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45983.274287268519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45983.274287268519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45983.274287268519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45983.274287268519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45983.274287268519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45983.274287268519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45983.274287268519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45983.274287268519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45983.274287268519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45983.274287268519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45983.274287268519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45983.274287268519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45983.274287268519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45983.274287268519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45983.274287268519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45983.274287268519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45983.274287268519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45983.274287268519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45983.274287268519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45983.274287268519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45983.274287268519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45983.274287268519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45983.274287268519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45983.274287268519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45983.274287268519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45983.274287268519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45983.274287268519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45983.274287268519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45983.274287268519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45983.274287268519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45983.274287268519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45983.274287268519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45983.274287268519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45983.274287268519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45983.274287268519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45983.274287268519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45983.274287268519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45983.274287268519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45983.274287268519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45983.274287268519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45983.274287268519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45983.274287268519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45983.274287268519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45983.274287268519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45983.274287268519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45983.274287268519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45983.274287268519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45983.274287268519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45983.274287268519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45983.274287268519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45983.274287268519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45983.274287268519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45983.274287268519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45983.274287268519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45983.274287268519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45983.274287268519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45983.274287268519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45983.274287268519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45983.274287268519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45983.274287268519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45983.274287268519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45983.274287268519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45983.274287268519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45983.274287268519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45983.274287268519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45983.274287268519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45983.274287268519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45983.274287268519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45983.274287268519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45983.274287268519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45983.274287268519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45983.274287268519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45983.274287268519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45983.274287268519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45983.274287268519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45983.274287268519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45983.274287268519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45983.274287268519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45983.274287268519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45983.274287268519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45983.274287268519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45983.274287268519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45983.274287268519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45983.274287268519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45983.274287268519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45983.274287268519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45983.274287268519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45983.274287268519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45983.274287268519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45983.274287268519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45983.274287268519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45983.274287268519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45983.274287268519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45983.274287268519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45983.274287268519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45983.274287268519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45983.274287268519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45983.274287268519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45983.274287268519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45983.274287268519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45983.274287268519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45983.274287268519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45983.274287268519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45983.274287268519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45983.274287268519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45983.274287268519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45983.274287268519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45983.274287268519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45983.274287268519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45983.274287268519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45983.274287268519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45983.274287268519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45983.274287268519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45983.274287268519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45983.274287268519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45983.274287268519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45983.274287268519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45983.274287268519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45983.274287268519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45983.274287268519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45983.274287268519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45983.274287268519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45983.274287268519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45983.274287268519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45983.274287268519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45983.274287268519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45983.274287268519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45983.274287268519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45983.274287268519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45983.274287268519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45983.274287268519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45983.274287268519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45983.274287268519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45983.274287268519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45983.274287268519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45983.274287268519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45983.274287268519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45983.274287268519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45983.274287268519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45983.274287268519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45983.274287268519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45983.274287268519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45983.274287268519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45983.274287268519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45983.274287268519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45983.274287268519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45983.274287268519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45983.274287268519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45983.274287268519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45983.274287268519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45983.274287268519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45983.274287268519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45983.274287268519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45983.274287268519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45983.274287268519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45983.274287268519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45983.274287268519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45983.274287268519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45983.274287268519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45983.274287268519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45983.274287268519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45983.274287268519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45983.274287268519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45983.274287268519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45983.274287268519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45983.274287268519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45983.274287268519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45983.274287268519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45983.274287268519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45983.274287268519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45983.274287268519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45983.274287268519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45983.274287268519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45983.274287268519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45983.274287268519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45983.274287268519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45983.274287268519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45983.274287268519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45983.274287268519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45983.274287268519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45983.274287268519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45983.274287268519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45983.274287268519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45983.274287268519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45983.274287268519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45983.274287268519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45983.274287268519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45983.274287268519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45983.274287268519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45983.274287268519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45983.274287268519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45983.274287268519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45983.274287268519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45983.274287268519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45983.274287268519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45983.274287268519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45983.274287268519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45983.274287268519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45983.274287268519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45983.274287268519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45983.274287268519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45983.274287268519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45983.274287268519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45983.274287268519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45983.274287268519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45983.274287268519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45983.274287268519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45983.274287268519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45983.274287268519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45983.274287268519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45983.274287268519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45983.274287268519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45983.274287268519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45983.274287268519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45983.274287268519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45983.274287268519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45983.274287268519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45983.274287268519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45983.274287268519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45983.274287268519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45983.274287268519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45983.274287268519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45983.274287268519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45983.274287268519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45983.274287268519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45983.274287268519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45983.274287268519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45983.274287268519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45983.274287268519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45983.274287268519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45983.274287268519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45983.274287268519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45983.274287268519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45983.274287268519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45983.274287268519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45983.274287268519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45983.274287268519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45983.274287268519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45983.274287268519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45983.274287268519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45983.274287268519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45983.274287268519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45983.274287268519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45983.274287268519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45983.274287268519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45983.274287268519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45983.274287268519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45983.274287268519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45983.274287268519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45983.274287268519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45983.274287268519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45983.274287268519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45983.274287268519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45983.274287268519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45983.274287268519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45983.274287268519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45983.274287268519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45983.274287268519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45983.274287268519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45983.274287268519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45983.274287268519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45983.274287268519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45983.274287268519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45983.274287268519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45983.274287268519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45983.274287268519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45983.274287268519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45983.274287268519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45983.274287268519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45983.274287268519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45983.274287268519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45983.274287268519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45983.274287268519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45983.274287268519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45983.274287268519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45983.274287268519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45983.274287268519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45983.274287268519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45983.274287268519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45983.274287268519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45983.274287268519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45983.274287268519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45983.274287268519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45983.274287268519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45983.274287268519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45983.274287268519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45983.274287268519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45983.274287268519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45983.274287268519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45983.274287268519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45983.274287268519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45983.274287268519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45983.274287268519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45983.274287268519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45983.274287268519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45983.274287268519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45983.274287268519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45983.274287268519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45983.274287268519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45983.274287268519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45983.274287268519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45983.274287268519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45983.274287268519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45983.274287268519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45983.274287268519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45983.274287268519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45983.274287268519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45983.274287268519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45983.274287268519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45983.274287268519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45983.274287268519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45983.274287268519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45983.274287268519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45983.274287268519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45983.274287268519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45983.274287268519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45983.274287268519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45983.274287268519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45983.274287268519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45983.274287268519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45983.274287268519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45983.274287268519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45983.274287268519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45983.274287268519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45983.274287268519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45983.274287268519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45983.274287268519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45983.274287268519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45983.274287268519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45983.274287268519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45983.274287268519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45983.274287268519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45983.274287268519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45983.274287268519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45983.274287268519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45983.274287268519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45983.274287268519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45983.274287268519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45983.274287268519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45983.274287268519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45983.274287268519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45983.274287268519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45983.274287268519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45983.274287268519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45983.274287268519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45983.274287268519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45983.274287268519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45983.274287268519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45983.274287268519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45983.274287268519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45983.274287268519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45983.274287268519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45983.274287268519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45983.274287268519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45983.274287268519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45983.274287268519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45983.274287268519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45983.274287268519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45983.274287268519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45983.274287268519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45983.274287268519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45983.274287268519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workbookViewId="0">
      <selection activeCell="F16" sqref="F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91.44222708333109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57.085409953702765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34.613176157406997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5.759484027781582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1.9009886574058328</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0.50573402777808951</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0.41027106481487863</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R5</v>
      </c>
      <c r="C9" s="109">
        <v>1</v>
      </c>
      <c r="D9" s="109" t="s">
        <v>35462</v>
      </c>
      <c r="E9" s="109" t="s">
        <v>39100</v>
      </c>
      <c r="F9" s="128">
        <v>45983.248078703706</v>
      </c>
      <c r="G9" s="111">
        <f ca="1">IFERROR(NOW()-F9,"")</f>
        <v>2.6208564813714474E-2</v>
      </c>
      <c r="H9" s="128">
        <v>45983.228483796294</v>
      </c>
      <c r="I9" s="109" t="str">
        <f>IFERROR(VLOOKUP(D9,DB!A:F,6,0),"")</f>
        <v>SCECO</v>
      </c>
      <c r="J9" s="109" t="str">
        <f>IFERROR(VLOOKUP(D9,DB!A:G,7,0),"")</f>
        <v>Dead</v>
      </c>
      <c r="K9" s="109" t="s">
        <v>39126</v>
      </c>
      <c r="L9" s="109" t="str">
        <f>IFERROR(VLOOKUP(D9,DB!A:I,9,0),"")</f>
        <v>Latis</v>
      </c>
    </row>
    <row r="10" spans="1:13">
      <c r="A10" s="109"/>
      <c r="B10" s="109" t="str">
        <f>IFERROR(VLOOKUP(D10,DB!A:K,11,0),"")</f>
        <v/>
      </c>
      <c r="C10" s="109"/>
      <c r="D10" s="109"/>
      <c r="E10" s="109"/>
      <c r="F10" s="109"/>
      <c r="G10" s="111">
        <f ca="1">IFERROR(NOW()-F10,"")</f>
        <v>45983.274287268519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45983.274287268519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45983.274287268519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45983.274287268519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45983.274287268519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45983.274287268519</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45983.274287268519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45983.274287268519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45983.274287268519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45983.274287268519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45983.274287268519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45983.274287268519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45983.274287268519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45983.274287268519</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45983.274287268519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45983.274287268519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45983.274287268519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45983.274287268519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45983.274287268519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45983.274287268519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45983.274287268519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45983.274287268519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45983.274287268519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45983.274287268519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45983.274287268519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45983.274287268519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45983.274287268519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45983.274287268519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45983.274287268519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45983.274287268519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45983.274287268519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45983.274287268519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45983.274287268519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45983.274287268519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45983.274287268519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45983.274287268519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45983.274287268519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45983.274287268519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45983.274287268519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45983.274287268519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45983.274287268519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45983.274287268519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45983.274287268519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45983.274287268519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45983.274287268519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45983.274287268519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45983.274287268519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45983.274287268519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45983.274287268519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45983.274287268519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45983.274287268519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45983.274287268519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45983.274287268519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45983.274287268519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45983.274287268519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45983.274287268519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45983.274287268519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45983.274287268519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45983.274287268519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45983.274287268519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45983.274287268519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45983.274287268519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45983.274287268519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45983.274287268519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45983.274287268519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45983.274287268519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45983.274287268519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45983.274287268519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45983.274287268519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45983.274287268519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45983.274287268519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45983.274287268519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45983.274287268519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45983.274287268519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45983.274287268519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45983.274287268519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45983.274287268519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45983.274287268519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45983.274287268519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45983.274287268519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45983.274287268519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45983.274287268519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45983.274287268519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45983.274287268519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45983.274287268519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45983.274287268519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45983.274287268519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45983.274287268519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45983.274287268519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45983.274287268519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45983.274287268519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45983.274287268519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45983.274287268519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45983.274287268519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19" t="s">
        <v>29455</v>
      </c>
      <c r="E2" s="109" t="s">
        <v>39021</v>
      </c>
      <c r="F2" s="121">
        <v>45983.189641203702</v>
      </c>
      <c r="G2" s="104">
        <f t="shared" ref="G2:G25" ca="1" si="0">IFERROR(NOW()-F2,"-")</f>
        <v>8.4646064817206934E-2</v>
      </c>
      <c r="H2" s="121">
        <v>45983.18959490741</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45983.274287268519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45983.274287268519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45983.274287268519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45983.274287268519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45983.274287268519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45983.274287268519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45983.274287268519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45983.274287268519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45983.274287268519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45983.274287268519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45983.274287268519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45983.274287268519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45983.274287268519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45983.274287268519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45983.274287268519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45983.274287268519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45983.274287268519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45983.274287268519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45983.274287268519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45983.274287268519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45983.274287268519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45983.274287268519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45983.274287268519</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