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90" documentId="120_S{2AC9BD13-BADA-5192-A53E-5A8FF88502F6}" xr6:coauthVersionLast="47" xr6:coauthVersionMax="47" xr10:uidLastSave="{5498A3F8-079A-4E1A-86E2-DFA2F136C0E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<sst xmlns="http://schemas.openxmlformats.org/spreadsheetml/2006/main" count="180289" uniqueCount="39129">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</sst>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317.19538449074025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45980.143810416666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45980.143810416666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45980.143810416666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45980.143810416666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45980.143810416666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45980.143810416666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45980.143810416666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45980.143810416666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45980.143810416666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45980.143810416666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45980.143810416666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45980.143810416666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45980.143810416666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45980.143810416666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45980.143810416666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45980.143810416666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45980.143810416666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45980.143810416666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45980.143810416666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45980.143810416666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45980.143810416666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45980.143810416666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45980.143810416666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45980.143810416666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45980.143810416666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45980.143810416666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45980.143810416666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45980.143810416666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45980.143810416666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45980.143810416666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45980.143810416666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45980.143810416666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45980.143810416666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45980.143810416666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45980.143810416666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45980.143810416666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45980.143810416666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45980.143810416666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45980.143810416666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45980.143810416666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45980.143810416666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45980.143810416666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45980.143810416666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45980.143810416666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45980.143810416666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45980.143810416666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45980.143810416666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45980.143810416666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45980.143810416666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45980.143810416666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45980.143810416666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45980.143810416666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45980.143810416666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45980.143810416666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45980.143810416666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155.14397245370492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2.9863657407986466E-2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45980.143810416666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45980.143810416666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45980.143810416666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45980.143810416666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45980.143810416666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45980.143810416666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45980.143810416666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45980.143810416666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45980.143810416666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45980.143810416666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45980.143810416666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45980.143810416666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45980.143810416666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45980.143810416666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45980.143810416666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45980.143810416666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45980.143810416666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45980.143810416666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45980.143810416666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45980.143810416666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45980.143810416666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45980.143810416666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45980.143810416666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45980.143810416666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45980.143810416666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45980.143810416666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45980.143810416666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45980.143810416666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45980.143810416666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45980.143810416666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45980.143810416666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45980.143810416666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45980.143810416666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45980.143810416666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45980.143810416666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45980.143810416666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45980.143810416666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45980.143810416666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45980.143810416666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45980.143810416666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45980.143810416666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45980.143810416666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45980.143810416666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45980.143810416666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45980.143810416666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45980.143810416666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45980.143810416666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45980.143810416666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45980.143810416666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45980.143810416666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45980.143810416666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45980.143810416666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45980.143810416666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45980.143810416666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45980.143810416666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45980.143810416666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45980.143810416666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45980.143810416666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45980.143810416666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45980.143810416666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45980.143810416666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45980.143810416666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45980.143810416666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45980.143810416666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45980.143810416666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45980.143810416666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45980.143810416666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45980.143810416666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45980.143810416666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45980.143810416666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45980.143810416666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45980.143810416666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45980.143810416666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45980.143810416666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45980.143810416666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45980.143810416666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45980.143810416666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45980.143810416666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45980.143810416666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45980.143810416666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45980.143810416666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45980.143810416666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45980.143810416666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45980.143810416666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45980.143810416666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45980.143810416666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45980.143810416666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45980.143810416666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45980.143810416666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45980.143810416666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45980.143810416666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45980.143810416666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45980.143810416666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45980.143810416666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45980.143810416666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45980.143810416666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45980.143810416666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45980.143810416666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45980.143810416666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45980.143810416666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45980.143810416666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45980.143810416666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45980.143810416666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45980.143810416666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45980.143810416666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45980.143810416666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45980.143810416666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45980.143810416666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45980.143810416666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45980.143810416666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45980.143810416666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45980.143810416666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45980.143810416666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45980.143810416666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45980.143810416666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45980.143810416666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45980.143810416666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45980.143810416666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45980.143810416666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45980.143810416666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45980.143810416666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45980.143810416666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45980.143810416666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45980.143810416666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45980.143810416666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45980.143810416666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45980.143810416666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45980.143810416666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45980.143810416666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45980.143810416666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45980.143810416666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45980.143810416666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45980.143810416666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45980.143810416666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45980.143810416666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45980.143810416666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45980.143810416666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45980.143810416666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45980.143810416666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45980.143810416666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45980.143810416666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45980.143810416666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45980.143810416666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45980.143810416666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45980.143810416666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45980.143810416666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45980.143810416666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45980.143810416666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45980.143810416666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45980.143810416666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45980.143810416666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45980.143810416666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45980.143810416666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45980.143810416666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45980.143810416666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45980.143810416666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45980.143810416666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45980.143810416666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45980.143810416666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45980.143810416666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45980.143810416666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45980.143810416666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45980.143810416666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45980.143810416666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45980.143810416666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45980.143810416666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45980.143810416666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45980.143810416666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45980.143810416666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45980.143810416666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45980.143810416666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45980.143810416666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45980.143810416666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45980.143810416666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45980.143810416666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45980.143810416666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45980.143810416666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45980.143810416666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45980.143810416666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45980.143810416666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45980.143810416666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45980.143810416666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45980.143810416666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45980.143810416666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45980.143810416666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45980.143810416666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45980.143810416666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45980.143810416666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45980.143810416666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45980.143810416666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45980.143810416666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45980.143810416666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45980.143810416666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45980.143810416666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45980.143810416666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45980.143810416666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45980.143810416666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45980.143810416666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45980.143810416666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45980.143810416666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45980.143810416666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45980.143810416666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45980.143810416666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45980.143810416666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45980.143810416666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45980.143810416666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45980.143810416666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45980.143810416666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45980.143810416666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45980.143810416666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45980.143810416666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45980.143810416666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45980.143810416666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45980.143810416666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45980.143810416666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45980.143810416666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45980.143810416666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45980.143810416666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45980.143810416666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45980.143810416666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45980.143810416666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45980.143810416666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45980.143810416666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45980.143810416666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45980.143810416666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45980.143810416666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45980.143810416666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45980.143810416666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45980.143810416666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45980.143810416666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45980.143810416666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45980.143810416666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45980.143810416666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45980.143810416666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45980.143810416666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45980.143810416666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45980.143810416666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45980.143810416666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45980.143810416666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45980.143810416666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45980.143810416666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45980.143810416666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45980.143810416666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45980.143810416666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45980.143810416666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45980.143810416666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45980.143810416666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45980.143810416666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45980.143810416666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45980.143810416666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45980.143810416666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45980.143810416666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45980.143810416666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45980.143810416666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45980.143810416666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45980.143810416666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45980.143810416666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45980.143810416666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45980.143810416666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45980.143810416666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45980.143810416666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45980.143810416666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45980.143810416666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45980.143810416666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45980.143810416666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45980.143810416666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45980.143810416666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45980.143810416666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45980.143810416666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45980.143810416666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45980.143810416666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45980.143810416666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45980.143810416666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45980.143810416666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45980.143810416666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45980.143810416666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45980.143810416666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45980.143810416666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45980.143810416666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45980.143810416666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45980.143810416666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45980.143810416666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45980.143810416666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45980.143810416666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45980.143810416666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45980.143810416666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45980.143810416666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45980.143810416666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45980.143810416666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45980.143810416666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45980.143810416666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45980.143810416666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45980.143810416666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45980.143810416666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45980.143810416666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45980.143810416666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45980.143810416666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45980.143810416666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45980.143810416666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45980.143810416666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45980.143810416666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45980.143810416666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45980.143810416666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45980.143810416666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45980.143810416666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45980.143810416666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45980.143810416666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45980.143810416666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45980.143810416666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45980.143810416666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45980.143810416666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45980.143810416666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45980.143810416666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45980.143810416666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45980.143810416666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45980.143810416666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45980.143810416666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45980.143810416666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45980.143810416666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45980.143810416666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45980.143810416666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45980.143810416666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45980.143810416666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45980.143810416666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45980.143810416666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45980.143810416666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45980.143810416666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45980.143810416666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45980.143810416666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45980.143810416666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45980.143810416666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45980.143810416666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45980.143810416666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45980.143810416666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45980.143810416666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45980.143810416666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45980.143810416666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45980.143810416666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45980.143810416666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45980.143810416666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45980.143810416666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45980.143810416666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45980.143810416666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45980.143810416666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45980.143810416666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45980.143810416666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45980.143810416666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45980.143810416666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45980.143810416666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45980.143810416666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45980.143810416666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45980.143810416666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45980.143810416666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45980.143810416666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45980.143810416666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45980.143810416666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45980.143810416666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45980.143810416666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45980.143810416666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45980.143810416666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45980.143810416666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45980.143810416666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45980.143810416666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45980.143810416666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45980.143810416666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45980.143810416666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45980.143810416666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45980.143810416666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45980.143810416666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45980.143810416666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45980.143810416666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45980.143810416666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45980.143810416666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45980.143810416666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45980.143810416666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45980.143810416666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45980.143810416666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45980.143810416666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45980.143810416666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45980.143810416666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45980.143810416666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45980.143810416666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45980.143810416666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45980.143810416666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45980.143810416666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45980.143810416666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45980.143810416666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45980.143810416666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45980.143810416666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45980.143810416666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45980.143810416666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45980.143810416666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45980.143810416666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45980.143810416666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45980.143810416666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45980.143810416666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45980.143810416666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45980.143810416666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45980.143810416666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45980.143810416666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45980.143810416666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45980.143810416666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45980.143810416666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45980.143810416666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45980.143810416666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45980.143810416666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45980.143810416666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45980.143810416666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45980.143810416666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45980.143810416666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45980.143810416666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45980.143810416666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45980.143810416666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45980.143810416666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45980.143810416666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45980.143810416666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45980.143810416666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45980.143810416666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45980.143810416666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45980.143810416666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45980.143810416666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45980.143810416666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45980.143810416666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45980.143810416666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45980.143810416666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45980.143810416666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45980.143810416666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45980.143810416666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45980.143810416666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45980.143810416666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45980.143810416666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45980.143810416666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45980.143810416666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45980.143810416666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45980.143810416666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45980.143810416666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45980.143810416666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45980.143810416666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45980.143810416666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45980.143810416666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45980.143810416666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45980.143810416666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45980.143810416666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45980.143810416666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45980.143810416666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45980.143810416666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45980.143810416666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45980.143810416666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45980.143810416666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45980.143810416666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45980.143810416666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45980.143810416666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45980.143810416666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45980.143810416666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45980.143810416666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45980.143810416666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45980.143810416666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45980.143810416666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45980.143810416666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45980.143810416666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45980.143810416666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45980.143810416666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45980.143810416666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45980.143810416666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45980.143810416666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45980.143810416666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45980.143810416666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45980.143810416666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45980.143810416666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45980.143810416666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45980.143810416666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45980.143810416666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45980.143810416666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45980.143810416666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45980.143810416666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45980.143810416666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45980.143810416666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45980.143810416666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45980.143810416666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45980.143810416666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45980.143810416666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45980.143810416666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45980.143810416666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45980.143810416666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45980.143810416666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45980.143810416666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45980.143810416666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45980.143810416666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45980.143810416666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45980.143810416666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45980.143810416666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45980.143810416666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45980.143810416666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45980.143810416666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45980.143810416666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45980.143810416666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45980.143810416666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45980.143810416666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45980.143810416666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45980.143810416666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45980.143810416666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45980.143810416666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45980.143810416666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45980.143810416666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45980.143810416666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45980.143810416666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45980.143810416666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45980.143810416666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45980.143810416666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45980.143810416666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45980.143810416666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45980.143810416666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45980.143810416666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45980.143810416666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45980.143810416666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45980.143810416666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45980.143810416666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45980.143810416666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45980.143810416666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45980.143810416666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45980.143810416666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45980.143810416666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45980.143810416666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45980.143810416666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45980.143810416666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45980.143810416666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45980.143810416666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45980.143810416666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45980.143810416666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45980.143810416666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45980.143810416666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45980.143810416666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45980.143810416666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45980.143810416666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45980.143810416666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45980.143810416666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45980.143810416666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45980.143810416666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45980.143810416666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45980.143810416666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45980.143810416666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45980.143810416666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45980.143810416666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45980.143810416666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45980.143810416666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45980.143810416666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45980.143810416666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45980.143810416666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45980.143810416666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45980.143810416666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45980.143810416666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45980.143810416666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45980.143810416666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45980.143810416666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45980.143810416666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45980.143810416666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45980.143810416666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45980.143810416666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45980.143810416666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45980.143810416666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45980.143810416666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45980.143810416666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45980.143810416666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45980.143810416666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45980.143810416666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45980.143810416666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45980.143810416666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45980.143810416666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45980.143810416666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45980.143810416666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45980.143810416666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45980.143810416666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45980.143810416666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45980.143810416666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45980.143810416666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45980.143810416666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45980.143810416666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45980.143810416666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45980.143810416666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45980.143810416666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45980.143810416666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45980.143810416666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45980.143810416666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45980.143810416666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45980.143810416666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45980.143810416666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45980.143810416666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45980.143810416666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45980.143810416666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45980.143810416666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45980.143810416666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45980.143810416666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45980.143810416666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45980.143810416666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45980.143810416666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45980.143810416666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45980.143810416666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45980.143810416666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45980.143810416666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45980.143810416666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45980.143810416666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45980.143810416666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45980.143810416666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45980.143810416666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45980.143810416666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45980.143810416666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45980.143810416666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45980.143810416666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45980.143810416666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45980.143810416666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45980.143810416666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45980.143810416666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45980.143810416666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45980.143810416666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45980.143810416666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45980.143810416666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45980.143810416666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45980.143810416666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45980.143810416666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45980.143810416666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45980.143810416666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45980.143810416666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45980.143810416666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45980.143810416666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45980.143810416666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45980.143810416666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45980.143810416666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45980.143810416666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45980.143810416666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45980.143810416666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45980.143810416666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45980.143810416666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45980.143810416666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45980.143810416666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45980.143810416666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45980.143810416666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45980.143810416666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45980.143810416666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45980.143810416666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45980.143810416666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45980.143810416666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45980.143810416666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45980.143810416666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45980.143810416666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45980.143810416666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45980.143810416666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45980.143810416666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45980.143810416666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45980.143810416666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45980.143810416666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45980.143810416666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45980.143810416666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45980.143810416666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45980.143810416666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45980.143810416666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45980.143810416666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45980.143810416666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45980.143810416666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45980.143810416666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45980.143810416666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45980.143810416666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45980.143810416666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45980.143810416666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45980.143810416666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45980.143810416666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45980.143810416666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45980.143810416666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45980.143810416666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45980.143810416666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45980.143810416666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45980.143810416666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45980.143810416666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45980.143810416666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45980.143810416666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45980.143810416666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45980.143810416666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45980.143810416666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45980.143810416666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45980.143810416666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45980.143810416666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45980.143810416666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45980.143810416666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45980.143810416666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45980.143810416666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45980.143810416666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45980.143810416666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45980.143810416666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45980.143810416666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45980.143810416666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45980.143810416666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45980.143810416666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45980.143810416666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45980.143810416666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45980.143810416666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45980.143810416666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45980.143810416666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45980.143810416666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45980.143810416666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45980.143810416666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45980.143810416666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45980.143810416666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45980.143810416666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45980.143810416666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45980.143810416666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45980.143810416666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45980.143810416666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45980.143810416666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45980.143810416666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45980.143810416666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45980.143810416666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45980.143810416666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45980.143810416666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45980.143810416666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45980.143810416666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45980.143810416666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45980.143810416666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45980.143810416666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45980.143810416666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45980.143810416666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45980.143810416666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45980.143810416666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45980.143810416666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45980.143810416666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45980.143810416666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45980.143810416666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45980.143810416666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45980.143810416666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45980.143810416666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45980.143810416666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45980.143810416666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45980.143810416666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45980.143810416666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45980.143810416666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45980.143810416666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45980.143810416666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45980.143810416666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45980.143810416666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45980.143810416666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45980.143810416666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45980.143810416666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45980.143810416666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45980.143810416666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45980.143810416666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45980.143810416666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45980.143810416666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45980.143810416666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45980.143810416666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45980.143810416666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45980.143810416666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45980.143810416666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45980.143810416666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45980.143810416666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45980.143810416666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45980.143810416666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45980.143810416666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45980.143810416666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45980.143810416666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45980.143810416666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45980.143810416666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45980.143810416666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45980.143810416666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45980.143810416666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45980.143810416666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45980.143810416666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45980.143810416666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45980.143810416666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45980.143810416666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45980.143810416666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45980.143810416666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45980.143810416666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45980.143810416666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45980.143810416666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45980.143810416666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45980.143810416666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45980.143810416666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45980.143810416666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45980.143810416666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45980.143810416666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45980.143810416666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45980.143810416666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45980.143810416666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45980.143810416666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45980.143810416666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45980.143810416666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45980.143810416666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45980.143810416666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45980.143810416666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45980.143810416666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45980.143810416666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45980.143810416666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45980.143810416666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45980.143810416666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45980.143810416666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45980.143810416666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45980.143810416666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45980.143810416666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45980.143810416666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45980.143810416666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45980.143810416666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45980.143810416666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45980.143810416666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45980.143810416666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45980.143810416666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45980.143810416666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45980.143810416666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45980.143810416666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45980.143810416666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45980.143810416666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45980.143810416666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45980.143810416666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45980.143810416666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45980.143810416666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45980.143810416666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45980.143810416666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45980.143810416666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45980.143810416666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45980.143810416666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45980.143810416666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45980.143810416666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45980.143810416666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45980.143810416666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45980.143810416666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45980.143810416666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45980.143810416666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45980.143810416666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45980.143810416666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45980.143810416666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45980.143810416666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45980.143810416666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45980.143810416666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45980.143810416666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45980.143810416666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45980.143810416666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45980.143810416666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45980.143810416666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45980.143810416666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45980.143810416666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45980.143810416666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45980.143810416666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45980.143810416666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45980.143810416666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45980.143810416666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45980.143810416666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45980.143810416666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45980.143810416666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45980.143810416666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45980.143810416666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45980.143810416666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45980.143810416666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45980.143810416666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45980.143810416666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45980.143810416666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45980.143810416666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45980.143810416666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45980.143810416666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45980.143810416666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45980.143810416666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45980.143810416666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45980.143810416666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45980.143810416666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45980.143810416666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45980.143810416666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45980.143810416666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45980.143810416666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45980.143810416666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45980.143810416666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45980.143810416666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45980.143810416666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45980.143810416666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45980.143810416666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45980.143810416666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45980.143810416666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45980.143810416666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45980.143810416666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45980.143810416666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45980.143810416666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45980.143810416666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45980.143810416666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45980.143810416666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45980.143810416666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45980.143810416666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45980.143810416666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45980.143810416666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45980.143810416666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45980.143810416666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45980.143810416666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45980.143810416666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45980.143810416666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45980.143810416666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45980.143810416666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45980.143810416666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45980.143810416666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45980.143810416666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45980.143810416666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45980.143810416666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45980.143810416666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45980.143810416666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45980.143810416666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45980.143810416666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45980.143810416666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45980.143810416666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45980.143810416666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45980.143810416666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45980.143810416666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45980.143810416666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45980.143810416666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45980.143810416666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45980.143810416666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45980.143810416666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45980.143810416666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45980.143810416666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45980.143810416666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45980.143810416666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45980.143810416666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45980.143810416666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45980.143810416666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45980.143810416666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45980.143810416666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45980.143810416666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45980.143810416666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45980.143810416666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45980.143810416666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45980.143810416666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45980.143810416666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45980.143810416666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45980.143810416666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45980.143810416666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45980.143810416666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45980.143810416666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45980.143810416666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45980.143810416666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45980.143810416666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45980.143810416666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45980.143810416666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45980.143810416666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45980.143810416666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45980.143810416666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45980.143810416666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45980.143810416666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45980.143810416666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45980.143810416666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45980.143810416666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45980.143810416666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45980.143810416666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45980.143810416666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45980.143810416666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45980.143810416666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45980.143810416666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45980.143810416666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45980.143810416666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45980.143810416666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45980.143810416666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45980.143810416666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45980.143810416666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45980.143810416666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45980.143810416666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45980.143810416666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45980.143810416666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45980.143810416666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45980.143810416666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45980.143810416666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45980.143810416666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45980.143810416666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45980.143810416666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45980.143810416666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45980.143810416666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45980.143810416666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45980.143810416666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45980.143810416666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45980.143810416666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45980.143810416666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45980.143810416666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45980.143810416666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45980.143810416666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45980.143810416666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45980.143810416666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45980.143810416666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45980.143810416666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45980.143810416666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45980.143810416666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45980.143810416666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45980.143810416666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45980.143810416666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45980.143810416666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45980.143810416666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45980.143810416666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45980.143810416666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45980.143810416666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45980.143810416666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45980.143810416666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45980.143810416666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45980.143810416666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45980.143810416666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45980.143810416666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45980.143810416666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45980.143810416666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45980.143810416666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45980.143810416666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45980.143810416666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45980.143810416666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45980.143810416666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45980.143810416666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45980.143810416666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45980.143810416666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45980.143810416666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45980.143810416666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45980.143810416666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45980.143810416666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45980.143810416666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45980.143810416666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45980.143810416666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45980.143810416666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45980.143810416666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45980.143810416666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45980.143810416666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45980.143810416666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45980.143810416666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45980.143810416666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45980.143810416666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45980.143810416666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45980.143810416666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45980.143810416666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45980.143810416666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45980.143810416666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45980.143810416666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45980.143810416666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45980.143810416666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45980.143810416666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45980.143810416666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45980.143810416666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45980.143810416666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45980.143810416666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45980.143810416666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45980.143810416666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45980.143810416666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45980.143810416666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45980.143810416666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45980.143810416666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45980.143810416666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45980.143810416666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45980.143810416666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45980.143810416666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45980.143810416666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45980.143810416666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45980.143810416666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45980.143810416666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45980.143810416666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45980.143810416666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45980.143810416666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45980.143810416666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45980.143810416666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45980.143810416666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45980.143810416666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45980.143810416666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45980.143810416666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45980.143810416666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45980.143810416666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45980.143810416666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45980.143810416666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45980.143810416666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45980.143810416666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45980.143810416666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45980.143810416666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45980.143810416666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45980.143810416666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45980.143810416666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45980.143810416666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45980.143810416666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45980.143810416666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45980.143810416666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45980.143810416666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45980.143810416666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45980.143810416666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45980.143810416666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45980.143810416666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45980.143810416666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45980.143810416666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45980.143810416666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45980.143810416666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45980.143810416666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45980.143810416666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45980.143810416666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45980.143810416666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45980.143810416666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45980.143810416666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45980.143810416666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45980.143810416666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45980.143810416666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45980.143810416666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45980.143810416666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45980.143810416666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45980.143810416666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45980.143810416666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45980.143810416666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45980.143810416666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45980.143810416666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45980.143810416666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45980.143810416666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45980.143810416666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45980.143810416666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45980.143810416666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45980.143810416666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45980.143810416666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45980.143810416666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45980.143810416666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45980.143810416666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45980.143810416666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45980.143810416666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45980.143810416666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45980.143810416666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45980.143810416666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45980.143810416666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45980.143810416666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45980.143810416666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45980.143810416666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45980.143810416666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45980.143810416666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45980.143810416666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45980.143810416666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45980.143810416666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45980.143810416666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45980.143810416666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45980.143810416666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45980.143810416666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45980.143810416666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45980.143810416666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45980.143810416666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45980.143810416666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45980.143810416666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45980.143810416666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45980.143810416666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45980.143810416666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45980.143810416666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45980.143810416666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45980.143810416666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45980.143810416666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45980.143810416666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45980.143810416666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45980.143810416666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45980.143810416666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45980.143810416666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45980.143810416666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45980.143810416666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45980.143810416666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45980.143810416666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45980.143810416666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45980.143810416666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45980.143810416666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45980.143810416666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45980.143810416666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45980.143810416666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45980.143810416666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45980.143810416666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45980.143810416666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45980.143810416666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45980.143810416666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45980.143810416666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45980.143810416666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45980.143810416666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45980.143810416666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45980.143810416666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45980.143810416666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45980.143810416666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45980.143810416666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45980.143810416666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45980.143810416666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45980.143810416666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45980.143810416666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276.66309282407019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9.092847222200362E-2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2.3671527778788004E-2</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45980.143810416666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45980.143810416666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45980.143810416666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45980.143810416666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45980.143810416666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45980.143810416666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45980.143810416666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45980.143810416666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45980.143810416666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45980.143810416666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45980.143810416666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45980.143810416666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45980.143810416666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45980.143810416666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45980.143810416666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45980.143810416666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45980.143810416666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45980.143810416666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45980.143810416666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45980.143810416666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45980.143810416666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45980.143810416666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45980.143810416666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45980.143810416666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45980.143810416666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45980.143810416666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45980.143810416666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45980.143810416666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45980.143810416666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45980.143810416666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45980.143810416666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45980.143810416666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45980.143810416666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45980.143810416666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45980.143810416666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45980.143810416666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45980.143810416666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45980.143810416666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45980.143810416666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45980.143810416666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45980.143810416666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45980.143810416666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45980.143810416666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45980.143810416666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45980.143810416666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45980.143810416666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45980.143810416666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45980.143810416666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45980.143810416666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45980.143810416666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45980.143810416666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45980.143810416666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45980.143810416666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45980.143810416666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45980.143810416666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45980.143810416666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45980.143810416666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45980.143810416666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45980.143810416666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45980.143810416666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45980.143810416666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45980.143810416666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45980.143810416666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45980.143810416666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45980.143810416666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45980.143810416666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45980.143810416666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45980.143810416666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45980.143810416666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45980.143810416666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45980.143810416666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45980.143810416666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45980.143810416666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45980.143810416666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45980.143810416666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45980.143810416666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45980.143810416666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45980.143810416666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45980.143810416666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45980.143810416666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45980.143810416666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45980.143810416666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45980.143810416666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45980.143810416666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45980.143810416666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45980.143810416666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45980.143810416666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45980.143810416666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45980.143810416666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45980.143810416666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45980.143810416666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45980.143810416666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45980.143810416666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45980.143810416666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45980.143810416666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45980.143810416666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45980.143810416666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45980.143810416666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45980.143810416666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45980.143810416666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45980.143810416666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45980.143810416666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45980.143810416666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45980.143810416666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45980.143810416666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45980.143810416666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45980.143810416666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45980.143810416666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45980.143810416666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45980.143810416666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45980.143810416666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45980.143810416666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45980.143810416666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45980.143810416666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45980.143810416666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45980.143810416666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45980.143810416666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45980.143810416666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45980.143810416666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45980.143810416666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45980.143810416666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45980.143810416666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45980.143810416666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45980.143810416666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45980.143810416666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45980.143810416666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45980.143810416666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45980.143810416666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45980.143810416666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45980.143810416666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45980.143810416666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45980.143810416666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45980.143810416666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45980.143810416666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45980.143810416666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45980.143810416666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45980.143810416666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45980.143810416666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45980.143810416666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45980.143810416666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45980.143810416666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45980.143810416666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45980.143810416666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45980.143810416666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45980.143810416666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45980.143810416666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45980.143810416666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45980.143810416666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45980.143810416666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45980.143810416666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45980.143810416666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45980.143810416666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45980.143810416666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45980.143810416666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45980.143810416666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45980.143810416666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45980.143810416666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45980.143810416666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45980.143810416666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45980.143810416666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45980.143810416666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45980.143810416666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45980.143810416666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45980.143810416666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45980.143810416666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45980.143810416666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45980.143810416666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45980.143810416666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45980.143810416666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45980.143810416666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45980.143810416666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45980.143810416666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45980.143810416666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45980.143810416666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45980.143810416666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45980.143810416666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45980.143810416666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45980.143810416666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45980.143810416666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45980.143810416666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45980.143810416666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45980.143810416666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45980.143810416666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45980.143810416666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45980.143810416666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45980.143810416666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45980.143810416666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45980.143810416666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45980.143810416666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45980.143810416666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45980.143810416666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45980.143810416666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45980.143810416666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45980.143810416666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45980.143810416666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45980.143810416666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45980.143810416666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45980.143810416666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45980.143810416666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45980.143810416666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45980.143810416666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45980.143810416666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45980.143810416666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45980.143810416666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45980.143810416666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45980.143810416666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45980.143810416666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45980.143810416666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45980.143810416666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45980.143810416666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45980.143810416666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45980.143810416666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45980.143810416666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45980.143810416666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45980.143810416666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45980.143810416666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45980.143810416666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45980.143810416666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45980.143810416666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45980.143810416666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45980.143810416666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45980.143810416666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45980.143810416666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45980.143810416666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45980.143810416666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45980.143810416666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45980.143810416666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45980.143810416666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45980.143810416666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45980.143810416666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45980.143810416666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45980.143810416666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45980.143810416666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45980.143810416666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45980.143810416666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45980.143810416666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45980.143810416666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45980.143810416666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45980.143810416666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45980.143810416666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45980.143810416666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45980.143810416666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45980.143810416666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45980.143810416666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45980.143810416666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45980.143810416666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45980.143810416666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45980.143810416666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45980.143810416666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45980.143810416666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45980.143810416666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45980.143810416666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45980.143810416666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45980.143810416666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45980.143810416666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45980.143810416666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45980.143810416666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45980.143810416666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45980.143810416666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45980.143810416666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45980.143810416666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45980.143810416666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45980.143810416666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45980.143810416666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45980.143810416666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45980.143810416666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45980.143810416666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45980.143810416666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45980.143810416666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45980.143810416666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45980.143810416666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45980.143810416666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45980.143810416666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45980.143810416666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45980.143810416666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45980.143810416666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45980.143810416666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45980.143810416666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45980.143810416666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45980.143810416666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45980.143810416666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45980.143810416666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45980.143810416666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45980.143810416666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45980.143810416666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45980.143810416666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45980.143810416666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45980.143810416666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45980.143810416666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45980.143810416666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45980.143810416666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45980.143810416666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45980.143810416666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45980.143810416666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45980.143810416666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45980.143810416666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45980.143810416666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45980.143810416666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45980.143810416666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45980.143810416666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45980.143810416666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45980.143810416666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45980.143810416666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45980.143810416666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45980.143810416666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45980.143810416666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45980.143810416666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45980.143810416666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45980.143810416666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45980.143810416666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45980.143810416666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45980.143810416666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45980.143810416666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45980.143810416666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45980.143810416666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45980.143810416666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45980.143810416666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45980.143810416666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45980.143810416666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45980.143810416666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45980.143810416666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45980.143810416666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45980.143810416666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45980.143810416666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45980.143810416666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45980.143810416666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45980.143810416666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45980.143810416666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45980.143810416666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45980.143810416666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45980.143810416666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45980.143810416666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45980.143810416666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45980.143810416666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45980.143810416666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45980.143810416666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45980.143810416666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45980.143810416666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45980.143810416666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45980.143810416666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45980.143810416666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45980.143810416666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45980.143810416666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45980.143810416666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45980.143810416666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45980.143810416666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45980.143810416666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45980.143810416666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45980.143810416666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45980.143810416666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45980.143810416666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45980.143810416666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45980.143810416666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45980.143810416666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45980.143810416666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45980.143810416666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45980.143810416666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45980.143810416666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45980.143810416666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45980.143810416666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45980.143810416666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45980.143810416666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45980.143810416666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45980.143810416666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45980.143810416666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45980.143810416666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45980.143810416666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45980.143810416666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45980.143810416666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45980.143810416666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45980.143810416666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45980.143810416666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45980.143810416666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45980.143810416666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45980.143810416666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45980.143810416666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45980.143810416666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45980.143810416666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45980.143810416666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45980.143810416666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45980.143810416666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45980.143810416666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45980.143810416666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45980.143810416666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45980.143810416666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45980.143810416666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45980.143810416666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45980.143810416666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45980.143810416666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45980.143810416666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45980.143810416666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45980.143810416666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45980.143810416666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45980.143810416666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45980.143810416666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45980.143810416666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45980.143810416666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45980.143810416666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45980.143810416666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45980.143810416666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45980.143810416666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45980.143810416666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45980.143810416666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45980.143810416666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45980.143810416666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45980.143810416666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45980.143810416666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45980.143810416666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45980.143810416666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45980.143810416666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45980.143810416666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45980.143810416666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45980.143810416666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45980.143810416666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45980.143810416666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45980.143810416666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45980.143810416666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45980.143810416666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45980.143810416666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45980.143810416666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45980.143810416666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45980.143810416666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45980.143810416666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45980.143810416666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45980.143810416666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45980.143810416666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45980.143810416666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45980.143810416666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45980.143810416666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45980.143810416666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45980.143810416666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45980.143810416666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45980.143810416666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45980.143810416666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45980.143810416666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45980.143810416666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45980.143810416666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45980.143810416666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45980.143810416666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45980.143810416666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45980.143810416666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45980.143810416666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45980.143810416666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45980.143810416666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45980.143810416666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45980.143810416666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45980.143810416666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45980.143810416666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45980.143810416666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45980.143810416666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45980.143810416666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45980.143810416666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45980.143810416666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45980.143810416666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45980.143810416666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45980.143810416666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45980.143810416666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45980.143810416666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45980.143810416666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45980.143810416666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45980.143810416666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45980.143810416666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45980.143810416666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45980.143810416666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45980.143810416666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45980.143810416666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45980.143810416666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45980.143810416666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45980.143810416666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45980.143810416666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45980.143810416666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45980.143810416666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45980.143810416666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45980.143810416666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45980.143810416666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45980.143810416666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45980.143810416666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45980.143810416666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45980.143810416666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45980.143810416666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45980.143810416666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45980.143810416666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45980.143810416666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45980.143810416666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45980.143810416666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45980.143810416666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45980.143810416666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45980.143810416666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45980.143810416666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45980.143810416666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45980.143810416666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45980.143810416666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45980.143810416666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45980.143810416666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45980.143810416666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45980.143810416666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45980.143810416666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88.311750231478072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53.954933101849747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31.482699305553979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2.6290071759285638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45980.143810416666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45980.143810416666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45980.143810416666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45980.143810416666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45980.143810416666</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45980.143810416666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45980.143810416666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45980.143810416666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45980.143810416666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45980.143810416666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45980.143810416666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45980.143810416666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45980.143810416666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45980.143810416666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45980.143810416666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45980.143810416666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45980.143810416666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45980.143810416666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45980.143810416666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45980.143810416666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45980.143810416666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45980.143810416666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45980.143810416666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45980.143810416666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45980.143810416666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45980.143810416666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45980.143810416666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45980.143810416666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45980.143810416666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45980.143810416666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45980.143810416666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45980.143810416666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45980.143810416666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45980.143810416666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45980.143810416666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45980.143810416666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45980.143810416666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45980.143810416666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45980.143810416666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45980.143810416666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45980.143810416666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45980.143810416666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45980.143810416666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45980.143810416666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45980.143810416666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45980.143810416666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45980.143810416666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45980.143810416666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45980.143810416666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45980.143810416666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45980.143810416666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45980.143810416666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45980.143810416666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45980.143810416666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45980.143810416666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45980.143810416666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45980.143810416666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45980.143810416666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45980.143810416666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45980.143810416666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45980.143810416666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45980.143810416666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45980.143810416666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45980.143810416666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45980.143810416666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45980.143810416666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45980.143810416666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45980.143810416666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45980.143810416666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45980.143810416666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45980.143810416666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45980.143810416666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45980.143810416666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45980.143810416666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45980.143810416666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45980.143810416666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45980.143810416666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45980.143810416666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45980.143810416666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45980.143810416666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45980.143810416666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45980.143810416666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45980.143810416666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45980.143810416666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45980.143810416666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45980.143810416666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45980.143810416666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45980.143810416666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45980.143810416666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45980.143810416666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45980.143810416666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45980.143810416666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45980.143810416666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45980.143810416666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45980.143810416666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45980.143810416666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45980.143810416666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45980.143810416666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45980.143810416666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45980.143810416666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45980.143810416666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45980.143810416666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45980.143810416666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45980.143810416666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45980.143810416666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45980.143810416666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45980.143810416666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45980.143810416666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45980.143810416666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45980.143810416666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45980.143810416666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45980.143810416666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45980.143810416666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45980.143810416666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45980.143810416666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45980.143810416666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45980.143810416666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45980.143810416666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45980.143810416666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45980.143810416666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45980.143810416666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45980.143810416666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45980.143810416666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45980.143810416666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45980.143810416666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45980.143810416666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45980.143810416666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45980.143810416666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45980.143810416666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45980.143810416666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45980.143810416666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45980.143810416666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45980.143810416666</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45980.143810416666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45980.143810416666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45980.143810416666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45980.143810416666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45980.143810416666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45980.143810416666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45980.143810416666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45980.143810416666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45980.143810416666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45980.143810416666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45980.143810416666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45980.143810416666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45980.143810416666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45980.143810416666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45980.143810416666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45980.143810416666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45980.143810416666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45980.143810416666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45980.143810416666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45980.143810416666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45980.143810416666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45980.143810416666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45980.143810416666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45980.143810416666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45980.143810416666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45980.143810416666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45980.143810416666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45980.143810416666</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0.15465532407688443</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45980.143810416666</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4.4921527776750736E-2</v>
      </c>
      <c r="H4" s="121">
        <v>45980.098854166667</v>
      </c>
      <c r="I4" s="119" t="str">
        <f>IFERROR(VLOOKUP(D4,DB!A:F,6,0),"")</f>
        <v>SCECO</v>
      </c>
      <c r="J4" s="119" t="str">
        <f>IFERROR(VLOOKUP(D4,DB!A:G,7,0),"")</f>
        <v>Vandalized</v>
      </c>
      <c r="K4" s="122" t="s">
        <v>39126</v>
      </c>
      <c r="L4" s="123" t="str">
        <f>IFERROR(VLOOKUP(D4,DB!A:I,9,0),"")</f>
        <v>Latis</v>
      </c>
    </row>
    <row r="5" spans="1:16382" ht="31.5" customHeight="1">
      <c r="A5" s="118" t="s">
        <v>39127</v>
      </c>
      <c r="B5" s="119" t="str">
        <f>IFERROR(VLOOKUP(D5,DB!A:K,11,0),"")</f>
        <v>R6</v>
      </c>
      <c r="C5" s="120">
        <v>1</v>
      </c>
      <c r="D5" s="119" t="s">
        <v>35029</v>
      </c>
      <c r="E5" s="109" t="s">
        <v>39021</v>
      </c>
      <c r="F5" s="121"/>
      <c r="G5" s="104">
        <f t="shared" ca="1" si="0"/>
        <v>45980.143810416666</v>
      </c>
      <c r="H5" s="121">
        <v>45979.926400462966</v>
      </c>
      <c r="I5" s="119" t="str">
        <f>IFERROR(VLOOKUP(D5,DB!A:F,6,0),"")</f>
        <v>SCECO</v>
      </c>
      <c r="J5" s="119" t="str">
        <f>IFERROR(VLOOKUP(D5,DB!A:G,7,0),"")</f>
        <v>Vandalized</v>
      </c>
      <c r="K5" s="122" t="s">
        <v>39128</v>
      </c>
      <c r="L5" s="123" t="str">
        <f>IFERROR(VLOOKUP(D5,DB!A:I,9,0),"")</f>
        <v>Latis</v>
      </c>
    </row>
    <row r="6" spans="1:16382" ht="31.5" customHeight="1">
      <c r="A6" s="118"/>
      <c r="B6" s="119" t="str">
        <f>IFERROR(VLOOKUP(D6,DB!A:K,11,0),"")</f>
        <v/>
      </c>
      <c r="C6" s="120"/>
      <c r="D6" s="119"/>
      <c r="E6" s="109"/>
      <c r="F6" s="121"/>
      <c r="G6" s="104">
        <f t="shared" ca="1" si="0"/>
        <v>45980.143810416666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45980.143810416666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45980.143810416666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45980.143810416666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45980.143810416666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45980.143810416666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45980.143810416666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45980.143810416666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45980.143810416666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45980.143810416666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45980.143810416666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45980.143810416666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45980.143810416666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45980.143810416666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45980.143810416666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45980.143810416666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45980.143810416666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45980.143810416666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45980.143810416666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45980.143810416666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45980.143810416666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45980.143810416666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45980.143810416666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45980.143810416666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45980.143810416666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45980.143810416666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45980.143810416666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45980.143810416666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45980.143810416666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45980.143810416666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45980.143810416666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45980.143810416666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45980.143810416666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45980.143810416666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45980.143810416666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45980.143810416666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45980.143810416666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45980.143810416666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45980.143810416666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45980.143810416666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45980.143810416666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45980.143810416666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45980.143810416666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45980.143810416666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45980.143810416666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45980.143810416666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45980.143810416666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45980.143810416666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45980.143810416666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45980.143810416666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45980.143810416666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45980.143810416666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45980.143810416666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45980.143810416666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45980.143810416666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45980.143810416666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45980.143810416666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45980.143810416666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45980.143810416666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45980.143810416666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45980.143810416666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45980.143810416666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45980.143810416666</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2025-11-19T00:29:07Z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