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68" documentId="120_S{2AC9BD13-BADA-5192-A53E-5A8FF88502F6}" xr6:coauthVersionLast="47" xr6:coauthVersionMax="47" xr10:uidLastSave="{87919624-90C6-4C59-9344-E751C595082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<sst xmlns="http://schemas.openxmlformats.org/spreadsheetml/2006/main" count="180297" uniqueCount="39132">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</sst>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323.27810972222505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0.46954479166743113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0.15801701388409128</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45986.226535532405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45986.226535532405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45986.226535648151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45986.226535648151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45986.226535648151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45986.226535648151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45986.226535648151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45986.226535648151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45986.226535648151</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45986.226535648151</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45986.226535532405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45986.226535532405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45986.226535532405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45986.226535532405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45986.226535532405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45986.226535532405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45986.226535532405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45986.226535532405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45986.226535532405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45986.226535532405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45986.226535532405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45986.226535532405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45986.226535532405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45986.226535532405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45986.226535532405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45986.226535532405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45986.226535532405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45986.226535532405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45986.226535532405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45986.226535532405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45986.226535532405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45986.226535532405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45986.226535532405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45986.226535532405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45986.226535532405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45986.226535532405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45986.226535532405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45986.226535532405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45986.226535532405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45986.226535532405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45986.226535532405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45986.226535532405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45986.226535532405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45986.226535532405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45986.226535532405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45986.226535532405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45986.226535532405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45986.226535532405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45986.226535532405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45986.226535532405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45986.226535532405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45986.226535532405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45986.226535532405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45986.226535532405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45986.226535532405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45986.226535532405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45986.226535532405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45986.226535532405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45986.226535532405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45986.226535532405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45986.226535532405</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45986.226535532405</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9" activeCellId="1" sqref="D8 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161.22669768518972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1.8391166666697245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0.36350324074737728</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18" t="s">
        <v>38840</v>
      </c>
      <c r="E6" s="102" t="s">
        <v>39021</v>
      </c>
      <c r="F6" s="103">
        <v>45986.136122685188</v>
      </c>
      <c r="G6" s="104">
        <f ca="1">IFERROR(NOW()-F7,"-")</f>
        <v>45986.226535648151</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25504</v>
      </c>
      <c r="E8" s="102"/>
      <c r="F8" s="103"/>
      <c r="G8" s="104">
        <f ca="1">IFERROR(NOW()-F8,"-")</f>
        <v>45986.226535648151</v>
      </c>
      <c r="H8" s="103"/>
      <c r="I8" s="18" t="str">
        <f>IFERROR(VLOOKUP(D8,DB!A:F,6,0),"")</f>
        <v>Generator-SG</v>
      </c>
      <c r="J8" s="18" t="str">
        <f>IFERROR(VLOOKUP(D8,DB!A:G,7,0),"")</f>
        <v>In progress+Vandalized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45986.226535648151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45986.226535648151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45986.226535648151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45986.226535648151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45986.226535648151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45986.226535648151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45986.226535648151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45986.226535648151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45986.226535648151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45986.226535648151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45986.226535648151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45986.226535648151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45986.226535648151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45986.226535648151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45986.226535648151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45986.226535648151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45986.226535648151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45986.226535648151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45986.226535648151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45986.226535648151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45986.226535648151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45986.226535648151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45986.226535648151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45986.226535648151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45986.226535648151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45986.226535648151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45986.226535648151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45986.226535648151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45986.226535648151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45986.226535648151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45986.226535648151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45986.226535648151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45986.226535648151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45986.226535648151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45986.226535648151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45986.226535648151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45986.226535648151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45986.226535648151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45986.226535648151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45986.226535648151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45986.226535648151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45986.226535648151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45986.226535648151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45986.226535648151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45986.226535648151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45986.226535648151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45986.226535648151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45986.226535648151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45986.226535648151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45986.226535648151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45986.226535648151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45986.226535648151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45986.226535648151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45986.226535648151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45986.226535648151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45986.226535648151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45986.226535648151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45986.226535648151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45986.226535648151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45986.226535648151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45986.226535648151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45986.226535648151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45986.226535648151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45986.226535648151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45986.226535648151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45986.226535648151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45986.226535648151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45986.226535648151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45986.226535648151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45986.226535648151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45986.226535648151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45986.226535648151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45986.226535648151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45986.226535648151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45986.226535648151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45986.226535648151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45986.226535648151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45986.226535648151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45986.226535648151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45986.226535648151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45986.226535648151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45986.226535648151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45986.226535648151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45986.226535648151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45986.226535648151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45986.226535648151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45986.226535648151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45986.226535648151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45986.226535648151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45986.226535648151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45986.226535648151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45986.226535648151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45986.226535648151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45986.226535648151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45986.226535648151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45986.226535648151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45986.226535648151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45986.226535648151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45986.226535648151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45986.226535648151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45986.226535648151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45986.226535648151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45986.226535648151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45986.226535648151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45986.226535648151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45986.226535648151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45986.226535648151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45986.226535648151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45986.226535648151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45986.226535648151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45986.226535648151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45986.226535648151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45986.226535648151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45986.226535648151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45986.226535648151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45986.226535648151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45986.226535648151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45986.226535648151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45986.226535648151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45986.226535648151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45986.226535648151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45986.226535648151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45986.226535648151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45986.226535648151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45986.226535648151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45986.226535648151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45986.226535648151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45986.226535648151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45986.226535648151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45986.226535648151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45986.226535648151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45986.226535648151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45986.226535648151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45986.226535648151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45986.226535648151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45986.226535648151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45986.226535648151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45986.226535648151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45986.226535648151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45986.226535648151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45986.226535648151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45986.226535648151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45986.226535648151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45986.226535648151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45986.226535648151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45986.226535648151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45986.226535648151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45986.226535648151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45986.226535648151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45986.226535648151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45986.226535648151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45986.226535648151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45986.226535648151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45986.226535648151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45986.226535648151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45986.226535648151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45986.226535648151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45986.226535648151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45986.226535648151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45986.226535648151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45986.226535648151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45986.226535648151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45986.226535648151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45986.226535648151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45986.226535648151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45986.226535648151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45986.226535648151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45986.226535648151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45986.226535648151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45986.226535648151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45986.226535648151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45986.226535648151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45986.226535648151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45986.226535648151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45986.226535648151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45986.226535648151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45986.226535648151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45986.226535648151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45986.226535648151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45986.226535648151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45986.226535648151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45986.226535648151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45986.226535648151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45986.226535648151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45986.226535648151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45986.226535648151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45986.226535648151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45986.226535648151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45986.226535648151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45986.226535648151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45986.226535648151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45986.226535648151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45986.226535648151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45986.226535648151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45986.226535648151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45986.226535648151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45986.226535648151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45986.226535648151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45986.226535648151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45986.226535648151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45986.226535648151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45986.226535648151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45986.226535648151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45986.226535648151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45986.226535648151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45986.226535648151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45986.226535648151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45986.226535648151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45986.226535648151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45986.226535648151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45986.226535648151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45986.226535648151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45986.226535648151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45986.226535648151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45986.226535648151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45986.226535648151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45986.226535648151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45986.226535648151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45986.226535648151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45986.226535648151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45986.226535648151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45986.226535648151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45986.226535648151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45986.226535648151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45986.226535648151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45986.226535648151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45986.226535648151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45986.226535648151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45986.226535648151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45986.226535648151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45986.226535648151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45986.226535648151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45986.226535648151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45986.226535648151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45986.226535648151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45986.226535648151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45986.226535648151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45986.226535648151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45986.226535648151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45986.226535648151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45986.226535648151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45986.226535648151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45986.226535648151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45986.226535648151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45986.226535648151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45986.226535648151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45986.226535648151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45986.226535648151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45986.226535648151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45986.226535648151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45986.226535648151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45986.226535648151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45986.226535648151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45986.226535648151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45986.226535648151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45986.226535648151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45986.226535648151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45986.226535648151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45986.226535648151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45986.226535648151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45986.226535648151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45986.226535648151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45986.226535648151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45986.226535648151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45986.226535648151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45986.226535648151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45986.226535648151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45986.226535648151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45986.226535648151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45986.226535648151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45986.226535648151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45986.226535648151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45986.226535648151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45986.226535648151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45986.226535648151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45986.226535648151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45986.226535648151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45986.226535648151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45986.226535648151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45986.226535648151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45986.226535648151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45986.226535648151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45986.226535648151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45986.226535648151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45986.226535648151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45986.226535648151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45986.226535648151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45986.226535648151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45986.226535648151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45986.226535648151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45986.226535648151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45986.226535648151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45986.226535648151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45986.226535648151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45986.226535648151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45986.226535648151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45986.226535648151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45986.226535648151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45986.226535648151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45986.226535648151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45986.226535648151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45986.226535648151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45986.226535648151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45986.226535648151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45986.226535648151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45986.226535648151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45986.226535648151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45986.226535648151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45986.226535648151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45986.226535648151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45986.226535648151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45986.226535648151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45986.226535648151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45986.226535648151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45986.226535648151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45986.226535648151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45986.226535648151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45986.226535648151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45986.226535648151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45986.226535648151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45986.226535648151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45986.226535648151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45986.226535648151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45986.226535648151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45986.226535648151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45986.226535648151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45986.226535648151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45986.226535648151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45986.226535648151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45986.226535648151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45986.226535648151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45986.226535648151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45986.226535648151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45986.226535648151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45986.226535648151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45986.226535648151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45986.226535648151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45986.226535648151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45986.226535648151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45986.226535648151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45986.226535648151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45986.226535648151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45986.226535648151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45986.226535648151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45986.226535648151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45986.226535648151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45986.226535648151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45986.226535648151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45986.226535648151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45986.226535648151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45986.226535648151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45986.226535648151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45986.226535648151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45986.226535648151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45986.226535648151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45986.226535648151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45986.226535648151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45986.226535648151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45986.226535648151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45986.226535648151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45986.226535648151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45986.226535648151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45986.226535648151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45986.226535648151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45986.226535648151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45986.226535648151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45986.226535648151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45986.226535648151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45986.226535648151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45986.226535648151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45986.226535648151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45986.226535648151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45986.226535648151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45986.226535648151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45986.226535648151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45986.226535648151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45986.226535648151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45986.226535648151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45986.226535648151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45986.226535648151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45986.226535648151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45986.226535648151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45986.226535648151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45986.226535648151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45986.226535648151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45986.226535648151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45986.226535648151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45986.226535648151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45986.226535648151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45986.226535648151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45986.226535648151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45986.226535648151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45986.226535648151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45986.226535648151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45986.226535648151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45986.226535648151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45986.226535648151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45986.226535648151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45986.226535648151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45986.226535648151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45986.226535648151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45986.226535648151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45986.226535648151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45986.226535648151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45986.226535648151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45986.226535648151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45986.226535648151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45986.226535648151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45986.226535648151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45986.226535648151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45986.226535648151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45986.226535648151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45986.226535648151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45986.226535648151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45986.226535648151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45986.226535648151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45986.226535648151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45986.226535648151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45986.226535648151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45986.226535648151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45986.226535648151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45986.226535648151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45986.226535648151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45986.226535648151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45986.226535648151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45986.226535648151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45986.226535648151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45986.226535648151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45986.226535648151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45986.226535648151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45986.226535648151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45986.226535648151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45986.226535648151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45986.226535648151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45986.226535648151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45986.226535648151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45986.226535648151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45986.226535648151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45986.226535648151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45986.226535648151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45986.226535648151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45986.226535648151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45986.226535648151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45986.226535648151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45986.226535648151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45986.226535648151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45986.226535648151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45986.226535648151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45986.226535648151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45986.226535648151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45986.226535648151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45986.226535648151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45986.226535648151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45986.226535648151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45986.226535648151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45986.226535648151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45986.226535648151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45986.226535648151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45986.226535648151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45986.226535648151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45986.226535648151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45986.226535648151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45986.226535648151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45986.226535648151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45986.226535648151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45986.226535648151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45986.226535648151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45986.226535648151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45986.226535648151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45986.226535648151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45986.226535648151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45986.226535648151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45986.226535648151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45986.226535648151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45986.226535648151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45986.226535648151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45986.226535648151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45986.226535648151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45986.226535648151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45986.226535648151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45986.226535648151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45986.226535648151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45986.226535648151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45986.226535648151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45986.226535648151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45986.226535648151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45986.226535648151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45986.226535648151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45986.226535648151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45986.226535648151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45986.226535648151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45986.226535648151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45986.226535648151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45986.226535648151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45986.226535648151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45986.226535648151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45986.226535648151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45986.226535648151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45986.226535648151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45986.226535648151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45986.226535648151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45986.226535648151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45986.226535648151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45986.226535648151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45986.226535648151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45986.226535648151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45986.226535648151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45986.226535648151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45986.226535648151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45986.226535648151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45986.226535648151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45986.226535648151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45986.226535648151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45986.226535648151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45986.226535648151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45986.226535648151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45986.226535648151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45986.226535648151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45986.226535648151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45986.226535648151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45986.226535648151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45986.226535648151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45986.226535648151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45986.226535648151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45986.226535648151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45986.226535648151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45986.226535648151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45986.226535648151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45986.226535648151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45986.226535648151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45986.226535648151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45986.226535648151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45986.226535648151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45986.226535648151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45986.226535648151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45986.226535648151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45986.226535648151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45986.226535648151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45986.226535648151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45986.226535648151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45986.226535648151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45986.226535648151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45986.226535648151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45986.226535648151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45986.226535648151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45986.226535648151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45986.226535648151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45986.226535648151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45986.226535648151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45986.226535648151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45986.226535648151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45986.226535648151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45986.226535648151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45986.226535648151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45986.226535648151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45986.226535648151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45986.226535648151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45986.226535648151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45986.226535648151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45986.226535648151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45986.226535648151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45986.226535648151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45986.226535648151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45986.226535648151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45986.226535648151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45986.226535648151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45986.226535648151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45986.226535648151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45986.226535648151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45986.226535648151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45986.226535648151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45986.226535648151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45986.226535648151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45986.226535648151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45986.226535648151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45986.226535648151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45986.226535648151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45986.226535648151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45986.226535648151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45986.226535648151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45986.226535648151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45986.226535648151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45986.226535648151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45986.226535648151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45986.226535648151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45986.226535648151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45986.226535648151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45986.226535648151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45986.226535648151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45986.226535648151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45986.226535648151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45986.226535648151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45986.226535648151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45986.226535648151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45986.226535648151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45986.226535648151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45986.226535648151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45986.226535648151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45986.226535648151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45986.226535648151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45986.226535648151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45986.226535648151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45986.226535648151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45986.226535648151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45986.226535648151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45986.226535648151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45986.226535648151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45986.226535648151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45986.226535648151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45986.226535648151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45986.226535648151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45986.226535648151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45986.226535648151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45986.226535648151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45986.226535648151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45986.226535648151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45986.226535648151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45986.226535648151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45986.226535648151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45986.226535648151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45986.226535648151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45986.226535648151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45986.226535648151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45986.226535648151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45986.226535648151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45986.226535648151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45986.226535648151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45986.226535648151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45986.226535648151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45986.226535648151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45986.226535648151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45986.226535648151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45986.226535648151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45986.226535648151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45986.226535648151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45986.226535648151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45986.226535648151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45986.226535648151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45986.226535648151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45986.226535648151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45986.226535648151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45986.226535648151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45986.226535648151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45986.226535648151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45986.226535648151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45986.226535648151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45986.226535648151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45986.226535648151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45986.226535648151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45986.226535648151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45986.226535648151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45986.226535648151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45986.226535648151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45986.226535648151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45986.226535648151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45986.226535648151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45986.226535648151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45986.226535648151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45986.226535648151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45986.226535648151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45986.226535648151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45986.226535648151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45986.226535648151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45986.226535648151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45986.226535648151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45986.226535648151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45986.226535648151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45986.226535648151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45986.226535648151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45986.226535648151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45986.226535648151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45986.226535648151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45986.226535648151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45986.226535648151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45986.226535648151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45986.226535648151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45986.226535648151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45986.226535648151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45986.226535648151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45986.226535648151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45986.226535648151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45986.226535648151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45986.226535648151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45986.226535648151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45986.226535648151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45986.226535648151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45986.226535648151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45986.226535648151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45986.226535648151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45986.226535648151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45986.226535648151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45986.226535648151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45986.226535648151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45986.226535648151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45986.226535648151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45986.226535648151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45986.226535648151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45986.226535648151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45986.226535648151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45986.226535648151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45986.226535648151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45986.226535648151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45986.226535648151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45986.226535648151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45986.226535648151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45986.226535648151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45986.226535648151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45986.226535648151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45986.226535648151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45986.226535648151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45986.226535648151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45986.226535648151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45986.226535648151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45986.226535648151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45986.226535648151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45986.226535648151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45986.226535648151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45986.226535648151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45986.226535648151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45986.226535648151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45986.226535648151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45986.226535648151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45986.226535648151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45986.226535648151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45986.226535648151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45986.226535648151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45986.226535648151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45986.226535648151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45986.226535648151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45986.226535648151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45986.226535648151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45986.226535648151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45986.226535648151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45986.226535648151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45986.226535648151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45986.226535648151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45986.226535648151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45986.226535648151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45986.226535648151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45986.226535648151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45986.226535648151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45986.226535648151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45986.226535648151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45986.226535648151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45986.226535648151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45986.226535648151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45986.226535648151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45986.226535648151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45986.226535648151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45986.226535648151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45986.226535648151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45986.226535648151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45986.226535648151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45986.226535648151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45986.226535648151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45986.226535648151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45986.226535648151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45986.226535648151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45986.226535648151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45986.226535648151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45986.226535648151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45986.226535648151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45986.226535648151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45986.226535648151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45986.226535648151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45986.226535648151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45986.226535648151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45986.226535648151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45986.226535648151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45986.226535648151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45986.226535648151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45986.226535648151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45986.226535648151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45986.226535648151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45986.226535648151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45986.226535648151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45986.226535648151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45986.226535648151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45986.226535648151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45986.226535648151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45986.226535648151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45986.226535648151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45986.226535648151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45986.226535648151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45986.226535648151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45986.226535648151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45986.226535648151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45986.226535648151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45986.226535648151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45986.226535648151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45986.226535648151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45986.226535648151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45986.226535648151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45986.226535648151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45986.226535648151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45986.226535648151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45986.226535648151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45986.226535648151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45986.226535648151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45986.226535648151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45986.226535648151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45986.226535648151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45986.226535648151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45986.226535648151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45986.226535648151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45986.226535648151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45986.226535648151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45986.226535648151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45986.226535648151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45986.226535648151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45986.226535648151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45986.226535648151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45986.226535648151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45986.226535648151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45986.226535648151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45986.226535648151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45986.226535648151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45986.226535648151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45986.226535648151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45986.226535648151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45986.226535648151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45986.226535648151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45986.226535648151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45986.226535648151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45986.226535648151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45986.226535648151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45986.226535648151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45986.226535648151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45986.226535648151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45986.226535648151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45986.226535648151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45986.226535648151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45986.226535648151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45986.226535648151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45986.226535648151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45986.226535648151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45986.226535648151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45986.226535648151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45986.226535648151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45986.226535648151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45986.226535648151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45986.226535648151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45986.226535648151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45986.226535648151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45986.226535648151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45986.226535648151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45986.226535648151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45986.226535648151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45986.226535648151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45986.226535648151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45986.226535648151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45986.226535648151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45986.226535648151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45986.226535648151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45986.226535648151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45986.226535648151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45986.226535648151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45986.226535648151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45986.226535648151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45986.226535648151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45986.226535648151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45986.226535648151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45986.226535648151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45986.226535648151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45986.226535648151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45986.226535648151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45986.226535648151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45986.226535648151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45986.226535648151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45986.226535648151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45986.226535648151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45986.226535648151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45986.226535648151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45986.226535648151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45986.226535648151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45986.226535648151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45986.226535648151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45986.226535648151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45986.226535648151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45986.226535648151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45986.226535648151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45986.226535648151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45986.226535648151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45986.226535648151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45986.226535648151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45986.226535648151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45986.226535648151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45986.226535648151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45986.226535648151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45986.226535648151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45986.226535648151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45986.226535648151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45986.226535648151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45986.226535648151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45986.226535648151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45986.226535648151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45986.226535648151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45986.226535648151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45986.226535648151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45986.226535648151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45986.226535648151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45986.226535648151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45986.226535648151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45986.226535648151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45986.226535648151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45986.226535648151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45986.226535648151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45986.226535648151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45986.226535648151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45986.226535648151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45986.226535648151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45986.226535648151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45986.226535648151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45986.226535648151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45986.226535648151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45986.226535648151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45986.226535648151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45986.226535648151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45986.226535648151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45986.226535648151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45986.226535648151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45986.226535648151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45986.226535648151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45986.226535648151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45986.226535648151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45986.226535648151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45986.226535648151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45986.226535648151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45986.226535648151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45986.226535648151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45986.226535648151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45986.226535648151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45986.226535648151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45986.226535648151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45986.226535648151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45986.226535648151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45986.226535648151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45986.226535648151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45986.226535648151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45986.226535648151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45986.226535648151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45986.226535648151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45986.226535648151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45986.226535648151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45986.226535648151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45986.226535648151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45986.226535648151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45986.226535648151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45986.226535648151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45986.226535648151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45986.226535648151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45986.226535648151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45986.226535648151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45986.226535648151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45986.226535648151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45986.226535648151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45986.226535648151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45986.226535648151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45986.226535648151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45986.226535648151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45986.226535648151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45986.226535648151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45986.226535648151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45986.226535648151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45986.226535648151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45986.226535648151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45986.226535648151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45986.226535648151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45986.226535648151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45986.226535648151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45986.226535648151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45986.226535648151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45986.226535648151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45986.226535648151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45986.226535648151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45986.226535648151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45986.226535648151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45986.226535648151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45986.226535648151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45986.226535648151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45986.226535648151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45986.226535648151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45986.226535648151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45986.226535648151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45986.226535648151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45986.226535648151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45986.226535648151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45986.226535648151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45986.226535648151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45986.226535648151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45986.226535648151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45986.226535648151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45986.226535648151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45986.226535648151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45986.226535648151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45986.226535648151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45986.226535648151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45986.226535648151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45986.226535648151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45986.226535648151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45986.226535648151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45986.226535648151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45986.226535648151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45986.226535648151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45986.226535648151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45986.226535648151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45986.226535648151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45986.226535648151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45986.226535648151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45986.226535648151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45986.226535648151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45986.226535648151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45986.226535648151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45986.226535648151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45986.226535648151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45986.226535648151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45986.226535648151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45986.226535648151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45986.226535648151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45986.226535648151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45986.226535648151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45986.226535648151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45986.226535648151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45986.226535648151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45986.226535648151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45986.226535648151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45986.226535648151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45986.226535648151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45986.226535648151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45986.226535648151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45986.226535648151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45986.226535648151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45986.226535648151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45986.226535648151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45986.226535648151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45986.226535648151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45986.226535648151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45986.226535648151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45986.226535648151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45986.226535648151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45986.226535648151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45986.226535648151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45986.226535648151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45986.226535648151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45986.226535648151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45986.226535648151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45986.226535648151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45986.226535648151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45986.226535648151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45986.226535648151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45986.226535648151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45986.226535648151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45986.226535648151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45986.226535648151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45986.226535648151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45986.226535648151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45986.226535648151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45986.226535648151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45986.226535648151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45986.226535648151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45986.226535648151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45986.226535648151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45986.226535648151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45986.226535648151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45986.226535648151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45986.226535648151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45986.226535648151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45986.226535648151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45986.226535648151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45986.226535648151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45986.226535648151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45986.226535648151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45986.226535648151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45986.226535648151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45986.226535648151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45986.226535648151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45986.226535648151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45986.226535648151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45986.226535648151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45986.226535648151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45986.226535648151</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282.74581805555499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0.39992685185279697</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45986.226535648151</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45986.226535648151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45986.226535648151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45986.226535648151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45986.226535648151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45986.226535648151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45986.226535648151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45986.226535648151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45986.226535648151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45986.226535648151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45986.226535648151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45986.226535648151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45986.226535648151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45986.226535648151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45986.226535648151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45986.226535648151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45986.226535648151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45986.226535648151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45986.226535648151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45986.226535648151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45986.226535648151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45986.226535648151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45986.226535648151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45986.226535648151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45986.226535648151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45986.226535648151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45986.226535648151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45986.226535648151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45986.226535648151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45986.226535648151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45986.226535648151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45986.226535648151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45986.226535648151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45986.226535648151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45986.226535648151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45986.226535648151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45986.226535648151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45986.226535648151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45986.226535648151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45986.226535648151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45986.226535648151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45986.226535648151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45986.226535648151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45986.226535648151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45986.226535648151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45986.226535648151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45986.226535648151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45986.226535648151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45986.226535648151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45986.226535648151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45986.226535648151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45986.226535648151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45986.226535648151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45986.226535648151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45986.226535648151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45986.226535648151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45986.226535648151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45986.226535648151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45986.226535648151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45986.226535648151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45986.226535648151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45986.226535648151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45986.226535648151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45986.226535648151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45986.226535648151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45986.226535648151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45986.226535648151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45986.226535648151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45986.226535648151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45986.226535648151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45986.226535648151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45986.226535648151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45986.226535648151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45986.226535648151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45986.226535648151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45986.226535648151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45986.226535648151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45986.226535648151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45986.226535648151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45986.226535648151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45986.226535648151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45986.226535648151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45986.226535648151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45986.226535648151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45986.226535648151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45986.226535648151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45986.226535648151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45986.226535648151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45986.226535648151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45986.226535648151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45986.226535648151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45986.226535648151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45986.226535648151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45986.226535648151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45986.226535648151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45986.226535648151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45986.226535648151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45986.226535648151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45986.226535648151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45986.226535648151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45986.226535648151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45986.226535648151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45986.226535648151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45986.226535648151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45986.226535648151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45986.226535648151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45986.226535648151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45986.226535648151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45986.226535648151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45986.226535648151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45986.226535648151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45986.226535648151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45986.226535648151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45986.226535648151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45986.226535648151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45986.226535648151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45986.226535648151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45986.226535648151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45986.226535648151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45986.226535648151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45986.226535648151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45986.226535648151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45986.226535648151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45986.226535648151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45986.226535648151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45986.226535648151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45986.226535648151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45986.226535648151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45986.226535648151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45986.226535648151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45986.226535648151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45986.226535648151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45986.226535648151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45986.226535648151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45986.226535648151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45986.226535648151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45986.226535648151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45986.226535648151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45986.226535648151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45986.226535648151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45986.226535648151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45986.226535648151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45986.226535648151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45986.226535648151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45986.226535648151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45986.226535648151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45986.226535648151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45986.226535648151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45986.226535648151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45986.226535648151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45986.226535648151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45986.226535648151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45986.226535648151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45986.226535648151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45986.226535648151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45986.226535648151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45986.226535648151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45986.226535648151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45986.226535648151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45986.226535648151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45986.226535648151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45986.226535648151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45986.226535648151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45986.226535648151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45986.226535648151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45986.226535648151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45986.226535648151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45986.226535648151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45986.226535648151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45986.226535648151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45986.226535648151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45986.226535648151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45986.226535648151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45986.226535648151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45986.226535648151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45986.226535648151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45986.226535648151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45986.226535648151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45986.226535648151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45986.226535648151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45986.226535648151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45986.226535648151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45986.226535648151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45986.226535648151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45986.226535648151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45986.226535648151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45986.226535648151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45986.226535648151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45986.226535648151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45986.226535648151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45986.226535648151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45986.226535648151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45986.226535648151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45986.226535648151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45986.226535648151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45986.226535648151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45986.226535648151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45986.226535648151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45986.226535648151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45986.226535648151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45986.226535648151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45986.226535648151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45986.226535648151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45986.226535648151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45986.226535648151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45986.226535648151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45986.226535648151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45986.226535648151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45986.226535648151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45986.226535648151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45986.226535648151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45986.226535648151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45986.226535648151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45986.226535648151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45986.226535648151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45986.226535648151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45986.226535648151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45986.226535648151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45986.226535648151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45986.226535648151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45986.226535648151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45986.226535648151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45986.226535648151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45986.226535648151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45986.226535648151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45986.226535648151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45986.226535648151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45986.226535648151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45986.226535648151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45986.226535648151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45986.226535648151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45986.226535648151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45986.226535648151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45986.226535648151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45986.226535648151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45986.226535648151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45986.226535648151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45986.226535648151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45986.226535648151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45986.226535648151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45986.226535648151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45986.226535648151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45986.226535648151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45986.226535648151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45986.226535648151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45986.226535648151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45986.226535648151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45986.226535648151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45986.226535648151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45986.226535648151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45986.226535648151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45986.226535648151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45986.226535648151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45986.226535648151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45986.226535648151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45986.226535648151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45986.226535648151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45986.226535648151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45986.226535648151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45986.226535648151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45986.226535648151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45986.226535648151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45986.226535648151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45986.226535648151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45986.226535648151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45986.226535648151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45986.226535648151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45986.226535648151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45986.226535648151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45986.226535648151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45986.226535648151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45986.226535648151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45986.226535648151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45986.226535648151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45986.226535648151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45986.226535648151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45986.226535648151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45986.226535648151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45986.226535648151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45986.226535648151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45986.226535648151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45986.226535648151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45986.226535648151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45986.226535648151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45986.226535648151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45986.226535648151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45986.226535648151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45986.226535648151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45986.226535648151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45986.226535648151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45986.226535648151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45986.226535648151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45986.226535648151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45986.226535648151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45986.226535648151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45986.226535648151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45986.226535648151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45986.226535648151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45986.226535648151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45986.226535648151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45986.226535648151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45986.226535648151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45986.226535648151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45986.226535648151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45986.226535648151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45986.226535648151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45986.226535648151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45986.226535648151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45986.226535648151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45986.226535648151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45986.226535648151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45986.226535648151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45986.226535648151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45986.226535648151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45986.226535648151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45986.226535648151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45986.226535648151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45986.226535648151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45986.226535648151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45986.226535648151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45986.226535648151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45986.226535648151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45986.226535648151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45986.226535648151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45986.226535648151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45986.226535648151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45986.226535648151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45986.226535648151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45986.226535648151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45986.226535648151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45986.226535648151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45986.226535648151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45986.226535648151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45986.226535648151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45986.226535648151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45986.226535648151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45986.226535648151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45986.226535648151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45986.226535648151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45986.226535648151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45986.226535648151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45986.226535648151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45986.226535648151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45986.226535648151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45986.226535648151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45986.226535648151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45986.226535648151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45986.226535648151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45986.226535648151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45986.226535648151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45986.226535648151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45986.226535648151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45986.226535648151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45986.226535648151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45986.226535648151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45986.226535648151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45986.226535648151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45986.226535648151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45986.226535648151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45986.226535648151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45986.226535648151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45986.226535648151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45986.226535648151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45986.226535648151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45986.226535648151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45986.226535648151</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94.394475462962873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60.037658333334548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37.56542453703878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4.8532370370376157</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45986.226535648151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45986.226535648151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45986.226535648151</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45986.226535648151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45986.226535648151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45986.226535648151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45986.226535648151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45986.226535648151</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45986.226535648151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45986.226535648151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45986.226535648151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45986.226535648151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45986.226535648151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45986.226535648151</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45986.226535648151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45986.226535648151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45986.226535648151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45986.226535648151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45986.226535648151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45986.226535648151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45986.226535648151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45986.226535648151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45986.226535648151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45986.226535648151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45986.226535648151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45986.226535648151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45986.226535648151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45986.226535648151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45986.226535648151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45986.226535648151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45986.226535648151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45986.226535648151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45986.226535648151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45986.226535648151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45986.226535648151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45986.226535648151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45986.226535648151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45986.226535648151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45986.226535648151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45986.226535648151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45986.226535648151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45986.226535648151</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34867</v>
      </c>
      <c r="E2" s="109" t="s">
        <v>39021</v>
      </c>
      <c r="F2" s="139">
        <v>45986.205081018517</v>
      </c>
      <c r="G2" s="75">
        <f ca="1">IFERROR(NOW()-F2,"-")</f>
        <v>2.1454513887874782E-2</v>
      </c>
      <c r="H2" s="139">
        <v>45986.199074074073</v>
      </c>
      <c r="I2" s="137" t="str">
        <f>IFERROR(VLOOKUP(D2,DB!A:F,6,0),"")</f>
        <v>SCECO</v>
      </c>
      <c r="J2" s="137" t="str">
        <f>IFERROR(VLOOKUP(D2,DB!A:G,7,0),"")</f>
        <v>Vandalized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45986.226535532405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45986.226535532405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45986.226535532405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45986.226535532405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45986.226535532405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45986.226535532405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45986.226535532405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45986.226535532405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45986.226535532405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45986.226535532405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45986.226535532405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45986.226535532405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45986.226535532405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45986.226535532405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45986.226535532405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45986.226535532405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45986.226535532405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45986.226535532405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45986.226535532405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45986.226535532405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45986.226535532405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45986.226535532405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45986.226535532405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45986.226535532405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45986.226535532405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45986.226535532405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45986.226535532405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45986.226535532405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45986.226535532405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45986.226535532405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45986.226535532405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45986.226535532405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45986.226535532405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45986.226535532405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45986.226535532405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45986.226535532405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45986.226535532405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45986.226535532405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45986.226535532405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45986.226535532405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45986.226535532405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45986.226535532405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2025-11-25T02:27:10Z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