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08" documentId="120_S{2AC9BD13-BADA-5192-A53E-5A8FF88502F6}" xr6:coauthVersionLast="47" xr6:coauthVersionMax="47" xr10:uidLastSave="{E7CC1E6F-9D79-4FF9-97F4-A6D81BCFBFDD}"/>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G11"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L20" i="5"/>
  <c r="L21" i="5"/>
  <c r="L22" i="5"/>
  <c r="L23" i="5"/>
  <c r="L24" i="5"/>
  <c r="L25" i="5"/>
  <c r="L26" i="5"/>
  <c r="L27" i="5"/>
  <c r="L28" i="5"/>
  <c r="L29" i="5"/>
  <c r="J20" i="5"/>
  <c r="J21" i="5"/>
  <c r="J22" i="5"/>
  <c r="J23" i="5"/>
  <c r="J24" i="5"/>
  <c r="J25" i="5"/>
  <c r="J26" i="5"/>
  <c r="J27" i="5"/>
  <c r="J28" i="5"/>
  <c r="J29" i="5"/>
  <c r="I20" i="5"/>
  <c r="I21" i="5"/>
  <c r="I22" i="5"/>
  <c r="I23" i="5"/>
  <c r="I24" i="5"/>
  <c r="I25" i="5"/>
  <c r="I26" i="5"/>
  <c r="I27" i="5"/>
  <c r="I28" i="5"/>
  <c r="I29" i="5"/>
  <c r="G20" i="5"/>
  <c r="G21" i="5"/>
  <c r="G22" i="5"/>
  <c r="G23" i="5"/>
  <c r="G24" i="5"/>
  <c r="G25" i="5"/>
  <c r="G26" i="5"/>
  <c r="G27" i="5"/>
  <c r="G28" i="5"/>
  <c r="G29" i="5"/>
  <c r="B20" i="5"/>
  <c r="B21" i="5"/>
  <c r="B22" i="5"/>
  <c r="B23" i="5"/>
  <c r="B24" i="5"/>
  <c r="B25" i="5"/>
  <c r="B26" i="5"/>
  <c r="B27" i="5"/>
  <c r="B28" i="5"/>
  <c r="B2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alcChain>
</file>

<file path=xl/sharedStrings.xml><?xml version="1.0" encoding="utf-8"?>
<sst xmlns="http://schemas.openxmlformats.org/spreadsheetml/2006/main" count="181603" uniqueCount="39215">
  <si>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</si>
  <si>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</si>
  <si>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</si>
  <si>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</si>
  <si>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</si>
  <si>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</si>
  <si>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</si>
  <si>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</si>
  <si>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</si>
  <si>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</si>
  <si>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</si>
  <si>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</si>
  <si>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</si>
  <si>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</si>
  <si>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</si>
  <si>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</si>
  <si>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</si>
  <si>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</si>
  <si>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</si>
  <si>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</si>
  <si>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</si>
  <si>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</si>
  <si>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</si>
  <si>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</si>
  <si>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</si>
  <si>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</si>
  <si>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</si>
  <si>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</si>
  <si>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</si>
  <si>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</si>
  <si>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</si>
  <si>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</si>
  <si>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</si>
  <si>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</si>
  <si>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</si>
  <si>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</si>
  <si>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</si>
  <si>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</si>
  <si>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</si>
  <si>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</si>
  <si>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</si>
  <si>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</si>
  <si>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</si>
  <si>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</si>
  <si>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</si>
  <si>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</si>
  <si>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</si>
  <si>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</si>
  <si>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</si>
  <si>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</si>
  <si>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</si>
  <si>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</si>
  <si>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</si>
  <si>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</si>
  <si>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</si>
  <si>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</si>
  <si>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</si>
  <si>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</si>
  <si>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</si>
  <si>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</si>
  <si>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</si>
  <si>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</si>
  <si>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</si>
  <si>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</si>
  <si>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</si>
  <si>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</si>
  <si>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</si>
  <si>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</si>
  <si>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</si>
  <si>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</si>
  <si>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</si>
  <si>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</si>
  <si>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</si>
  <si>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</si>
  <si>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</si>
  <si>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</si>
  <si>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</si>
  <si>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</si>
  <si>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</si>
  <si>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</si>
  <si>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</si>
  <si>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</si>
  <si>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</si>
  <si>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</si>
  <si>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</si>
  <si>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</si>
  <si>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</si>
  <si>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</si>
  <si>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</si>
  <si>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</si>
  <si>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</si>
  <si>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</si>
  <si>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</si>
  <si>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</si>
  <si>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</si>
  <si>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</si>
  <si>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</si>
  <si>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</si>
  <si>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</si>
  <si>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</si>
  <si>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</si>
  <si>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</si>
  <si>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</si>
  <si>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</si>
  <si>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</si>
  <si>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</si>
  <si>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</si>
  <si>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</si>
  <si>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</si>
  <si>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</si>
  <si>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</si>
  <si>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</si>
  <si>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</si>
  <si>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</si>
  <si>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</si>
  <si>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</si>
  <si>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</si>
  <si>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</si>
  <si>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</si>
  <si>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</si>
  <si>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</si>
  <si>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</si>
  <si>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</si>
  <si>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</si>
  <si>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</si>
  <si>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</si>
  <si>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</si>
  <si>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</si>
  <si>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</si>
  <si>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</si>
  <si>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</si>
  <si>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</si>
  <si>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</si>
  <si>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</si>
  <si>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</si>
  <si>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</si>
  <si>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</si>
  <si>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</si>
  <si>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</si>
  <si>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</si>
  <si>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</si>
  <si>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</si>
  <si>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</si>
  <si>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</si>
  <si>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</si>
  <si>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</si>
  <si>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</si>
  <si>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</si>
  <si>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</si>
  <si>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</si>
  <si>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</si>
  <si>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</si>
  <si>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</si>
  <si>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</si>
  <si>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</si>
  <si>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</si>
  <si>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</si>
  <si>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</si>
  <si>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</si>
  <si>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</si>
  <si>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</si>
  <si>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</si>
  <si>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</si>
  <si>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</si>
  <si>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</si>
  <si>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</si>
  <si>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</si>
  <si>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</si>
  <si>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</si>
  <si>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</si>
  <si>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</si>
  <si>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</si>
  <si>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</si>
  <si>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</si>
  <si>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</si>
  <si>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</si>
  <si>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</si>
  <si>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</si>
  <si>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</si>
  <si>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</si>
  <si>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</si>
  <si>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</si>
  <si>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</si>
  <si>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</si>
  <si>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</si>
  <si>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</si>
  <si>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</si>
  <si>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</si>
  <si>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</si>
  <si>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</si>
  <si>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</si>
  <si>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</si>
  <si>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</si>
  <si>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</si>
  <si>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</si>
  <si>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</si>
  <si>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</si>
  <si>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</si>
  <si>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</si>
  <si>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</si>
  <si>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</si>
  <si>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</si>
  <si>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</si>
  <si>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</si>
  <si>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</si>
  <si>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</si>
  <si>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</si>
  <si>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</si>
  <si>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</si>
  <si>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</si>
  <si>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</si>
  <si>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</si>
  <si>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</si>
  <si>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</si>
  <si>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</si>
  <si>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</si>
  <si>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</si>
  <si>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</si>
  <si>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</si>
  <si>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</si>
  <si>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</si>
  <si>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</si>
  <si>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</si>
  <si>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</si>
  <si>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</si>
  <si>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</si>
  <si>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</si>
  <si>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</si>
  <si>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</si>
  <si>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</si>
  <si>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</si>
  <si>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</si>
  <si>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</si>
  <si>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</si>
  <si>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</si>
  <si>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</si>
  <si>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</si>
  <si>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</si>
  <si>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</si>
  <si>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</si>
  <si>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</si>
  <si>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</si>
  <si>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</si>
  <si>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</si>
  <si>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</si>
  <si>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</si>
  <si>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</si>
  <si>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</si>
  <si>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</si>
  <si>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</si>
  <si>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</si>
  <si>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</si>
  <si>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</si>
  <si>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</si>
  <si>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</si>
  <si>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</si>
  <si>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</si>
  <si>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</si>
  <si>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</si>
  <si>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</si>
  <si>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</si>
  <si>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</si>
  <si>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</si>
  <si>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</si>
  <si>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</si>
  <si>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</si>
  <si>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</si>
  <si>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</si>
  <si>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</si>
  <si>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</si>
  <si>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</si>
  <si>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</si>
  <si>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</si>
  <si>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</si>
  <si>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</si>
  <si>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</si>
  <si>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</si>
  <si>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</si>
  <si>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</si>
  <si>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</si>
  <si>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</si>
  <si>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</si>
  <si>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</si>
  <si>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</si>
  <si>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</si>
  <si>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</si>
  <si>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</si>
  <si>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</si>
  <si>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</si>
  <si>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</si>
  <si>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</si>
  <si>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</si>
  <si>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</si>
  <si>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</si>
  <si>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</si>
  <si>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</si>
  <si>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</si>
  <si>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</si>
  <si>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</si>
  <si>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</si>
  <si>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</si>
  <si>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</si>
  <si>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</si>
  <si>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</si>
  <si>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</si>
  <si>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</si>
  <si>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</si>
  <si>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</si>
  <si>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</si>
  <si>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</si>
  <si>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</si>
  <si>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</si>
  <si>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</si>
  <si>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</si>
  <si>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</si>
  <si>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</si>
  <si>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</si>
  <si>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</si>
  <si>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</si>
  <si>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</si>
  <si>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</si>
  <si>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</si>
  <si>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</si>
  <si>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</si>
  <si>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</si>
  <si>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</si>
  <si>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</si>
  <si>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</si>
  <si>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</si>
  <si>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</si>
  <si>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</si>
  <si>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</si>
  <si>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</si>
  <si>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</si>
  <si>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</si>
  <si>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</si>
  <si>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</si>
  <si>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</si>
  <si>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</si>
  <si>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</si>
  <si>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</si>
  <si>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</si>
  <si>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</si>
  <si>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</si>
  <si>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</si>
  <si>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</si>
  <si>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</si>
  <si>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</si>
  <si>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</si>
  <si>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</si>
  <si>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</si>
  <si>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</si>
  <si>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</si>
  <si>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</si>
  <si>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</si>
  <si>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</si>
  <si>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</si>
  <si>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</si>
  <si>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</si>
  <si>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</si>
  <si>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</si>
  <si>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</si>
  <si>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</si>
  <si>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</si>
  <si>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</si>
  <si>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</si>
  <si>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</si>
  <si>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</si>
  <si>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</si>
  <si>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</si>
  <si>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</si>
  <si>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</si>
  <si>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</si>
  <si>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</si>
  <si>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</si>
  <si>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</si>
  <si>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</si>
  <si>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</si>
  <si>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</si>
  <si>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</si>
  <si>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</si>
  <si>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</si>
  <si>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</si>
  <si>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</si>
  <si>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</si>
  <si>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</si>
  <si>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</si>
  <si>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</si>
  <si>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</si>
  <si>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</si>
  <si>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</si>
  <si>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</si>
  <si>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</si>
  <si>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</si>
  <si>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</si>
  <si>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</si>
  <si>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</si>
  <si>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</si>
  <si>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</si>
  <si>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</si>
  <si>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</si>
  <si>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</si>
  <si>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</si>
  <si>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</si>
  <si>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</si>
  <si>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</si>
  <si>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</si>
  <si>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</si>
  <si>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</si>
  <si>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</si>
  <si>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</si>
  <si>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</si>
  <si>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</si>
  <si>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</si>
  <si>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</si>
  <si>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</si>
  <si>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</si>
  <si>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</si>
  <si>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</si>
  <si>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</si>
  <si>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</si>
  <si>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</si>
  <si>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</si>
  <si>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</si>
  <si>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</si>
  <si>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</si>
  <si>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</si>
  <si>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</si>
  <si>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</si>
  <si>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</si>
  <si>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</si>
  <si>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</si>
  <si>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</si>
  <si>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</si>
  <si>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</si>
  <si>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</si>
  <si>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</si>
  <si>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</si>
  <si>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</si>
  <si>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</si>
  <si>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</si>
  <si>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</si>
  <si>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</si>
  <si>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</si>
  <si>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</si>
  <si>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</si>
  <si>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</si>
  <si>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</si>
  <si>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</si>
  <si>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</si>
  <si>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</si>
  <si>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</si>
  <si>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</si>
  <si>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</si>
  <si>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</si>
  <si>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</si>
  <si>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</si>
  <si>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</si>
  <si>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</si>
  <si>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</si>
  <si>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</si>
  <si>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</si>
  <si>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</si>
  <si>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</si>
  <si>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</si>
  <si>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</si>
  <si>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</si>
  <si>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</si>
  <si>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</si>
  <si>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</si>
  <si>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</si>
  <si>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</si>
  <si>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</si>
  <si>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</si>
  <si>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</si>
  <si>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</si>
  <si>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</si>
  <si>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</si>
  <si>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</si>
  <si>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</si>
  <si>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</si>
  <si>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</si>
  <si>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</si>
  <si>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</si>
  <si>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</si>
  <si>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</si>
  <si>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</si>
  <si>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</si>
  <si>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</si>
  <si>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</si>
  <si>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</si>
  <si>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</si>
  <si>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</si>
  <si>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</si>
  <si>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</si>
  <si>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</si>
  <si>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</si>
  <si>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</si>
  <si>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</si>
  <si>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</si>
  <si>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</si>
  <si>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</si>
  <si>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</si>
  <si>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</si>
  <si>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</si>
  <si>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</si>
  <si>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</si>
  <si>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</si>
  <si>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</si>
  <si>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</si>
  <si>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</si>
  <si>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</si>
  <si>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</si>
  <si>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</si>
  <si>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</si>
  <si>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</si>
  <si>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</si>
  <si>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</si>
  <si>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</si>
  <si>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</si>
  <si>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</si>
  <si>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</si>
  <si>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</si>
  <si>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</si>
  <si>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</si>
  <si>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</si>
  <si>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</si>
  <si>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</si>
  <si>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</si>
  <si>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</si>
  <si>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</si>
  <si>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</si>
  <si>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</si>
  <si>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</si>
  <si>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</si>
  <si>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</si>
  <si>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</si>
  <si>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</si>
  <si>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</si>
  <si>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</si>
  <si>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</si>
  <si>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</si>
  <si>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</si>
  <si>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</si>
  <si>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</si>
  <si>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</si>
  <si>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</si>
  <si>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</si>
  <si>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</si>
  <si>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</si>
  <si>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</si>
  <si>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</si>
  <si>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</si>
  <si>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</si>
  <si>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</si>
  <si>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</si>
  <si>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</si>
  <si>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</si>
  <si>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</si>
  <si>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</si>
  <si>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</si>
  <si>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</si>
  <si>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</si>
  <si>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</si>
  <si>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</si>
  <si>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</si>
  <si>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</si>
  <si>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</si>
  <si>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</si>
  <si>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</si>
  <si>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</si>
  <si>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</si>
  <si>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</si>
  <si>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</si>
  <si>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</si>
  <si>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</si>
  <si>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</si>
  <si>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</si>
  <si>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</si>
  <si>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</si>
  <si>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</si>
  <si>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</si>
  <si>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</si>
  <si>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</si>
  <si>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</si>
  <si>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</si>
  <si>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</si>
  <si>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</si>
  <si>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</si>
  <si>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</si>
  <si>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</si>
  <si>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</si>
  <si>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</si>
  <si>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</si>
  <si>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</si>
  <si>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</si>
  <si>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</si>
  <si>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</si>
  <si>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</si>
  <si>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</si>
  <si>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</si>
  <si>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</si>
  <si>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</si>
  <si>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</si>
  <si>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</si>
  <si>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</si>
  <si>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</si>
  <si>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</si>
  <si>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</si>
  <si>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</si>
  <si>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</si>
  <si>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</si>
  <si>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</si>
  <si>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</si>
  <si>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</si>
  <si>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</si>
  <si>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</si>
  <si>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</si>
  <si>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</si>
  <si>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</si>
  <si>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</si>
  <si>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</si>
  <si>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</si>
  <si>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</si>
  <si>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</si>
  <si>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</si>
  <si>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</si>
  <si>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</si>
  <si>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</si>
  <si>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</si>
  <si>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</si>
  <si>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</si>
  <si>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</si>
  <si>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</si>
  <si>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</si>
  <si>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</si>
  <si>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</si>
  <si>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</si>
  <si>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</si>
  <si>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</si>
  <si>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</si>
  <si>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</si>
  <si>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</si>
  <si>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</si>
  <si>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</si>
  <si>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</si>
  <si>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</si>
  <si>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</si>
  <si>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</si>
  <si>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</si>
  <si>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</si>
  <si>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</si>
  <si>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</si>
  <si>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</si>
  <si>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</si>
  <si>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</si>
  <si>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</si>
  <si>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</si>
  <si>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</si>
  <si>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</si>
  <si>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</si>
  <si>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</si>
  <si>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</si>
  <si>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</si>
  <si>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</si>
  <si>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</si>
  <si>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</si>
  <si>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</si>
  <si>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</si>
  <si>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</si>
  <si>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</si>
  <si>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</si>
  <si>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</si>
  <si>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</si>
  <si>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</si>
  <si>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</si>
  <si>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</si>
  <si>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</si>
  <si>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</si>
  <si>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</si>
  <si>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</si>
  <si>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</si>
  <si>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</si>
  <si>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</si>
  <si>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</si>
  <si>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</si>
  <si>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</si>
  <si>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</si>
  <si>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</si>
  <si>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</si>
  <si>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</si>
  <si>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</si>
  <si>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</si>
  <si>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</si>
  <si>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</si>
  <si>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</si>
  <si>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</si>
  <si>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</si>
  <si>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</si>
  <si>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</si>
  <si>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</si>
  <si>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</si>
  <si>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</si>
  <si>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</si>
  <si>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</si>
  <si>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</si>
  <si>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</si>
  <si>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</si>
  <si>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</si>
  <si>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</si>
  <si>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</si>
  <si>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</si>
  <si>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</si>
  <si>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</si>
  <si>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</si>
  <si>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</si>
  <si>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</si>
  <si>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</si>
  <si>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</si>
  <si>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</si>
  <si>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</si>
  <si>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</si>
  <si>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</si>
  <si>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</si>
  <si>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</si>
  <si>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</si>
  <si>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</si>
  <si>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</si>
  <si>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</si>
  <si>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</si>
  <si>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</si>
  <si>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</si>
  <si>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</si>
  <si>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</si>
  <si>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</si>
  <si>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</si>
  <si>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</si>
  <si>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</si>
  <si>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</si>
  <si>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</si>
  <si>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</si>
  <si>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</si>
  <si>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</si>
  <si>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</si>
  <si>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</si>
  <si>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</si>
  <si>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</si>
  <si>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</si>
  <si>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</si>
  <si>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</si>
  <si>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</si>
  <si>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</si>
  <si>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</si>
  <si>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</si>
  <si>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</si>
  <si>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</si>
  <si>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</si>
  <si>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</si>
  <si>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</si>
  <si>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</si>
  <si>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</si>
  <si>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</si>
  <si>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</si>
  <si>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</si>
  <si>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</si>
  <si>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</si>
  <si>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</si>
  <si>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</si>
  <si>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</si>
  <si>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</si>
  <si>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</si>
  <si>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</si>
  <si>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</si>
  <si>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</si>
  <si>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</si>
  <si>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</si>
  <si>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</si>
  <si>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</si>
  <si>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</si>
  <si>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</si>
  <si>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</si>
  <si>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</si>
  <si>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</si>
  <si>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</si>
  <si>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</si>
  <si>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</si>
  <si>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</si>
  <si>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</si>
  <si>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</si>
  <si>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</si>
  <si>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</si>
  <si>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</si>
  <si>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</si>
  <si>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</si>
  <si>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</si>
  <si>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</si>
  <si>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</si>
  <si>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</si>
  <si>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</si>
  <si>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</si>
  <si>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</si>
  <si>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</si>
  <si>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</si>
  <si>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</si>
  <si>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</si>
  <si>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</si>
  <si>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</si>
  <si>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</si>
  <si>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</si>
  <si>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</si>
  <si>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</si>
  <si>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</si>
  <si>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</si>
  <si>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</si>
  <si>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</si>
  <si>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</si>
  <si>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</si>
  <si>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</si>
  <si>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</si>
  <si>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</si>
  <si>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</si>
  <si>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</si>
  <si>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</si>
  <si>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</si>
  <si>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</si>
  <si>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</si>
  <si>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</si>
  <si>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</si>
  <si>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</si>
  <si>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</si>
  <si>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</si>
  <si>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</si>
  <si>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</si>
  <si>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</si>
  <si>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</si>
  <si>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</si>
  <si>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</si>
  <si>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</si>
  <si>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</si>
  <si>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</si>
  <si>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</si>
  <si>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</si>
  <si>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</si>
  <si>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</si>
  <si>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</si>
  <si>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</si>
  <si>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</si>
  <si>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</si>
  <si>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</si>
  <si>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</si>
  <si>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</si>
  <si>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</si>
  <si>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</si>
  <si>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</si>
  <si>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</si>
  <si>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</si>
  <si>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</si>
  <si>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</si>
  <si>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</si>
  <si>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</si>
  <si>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</si>
  <si>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</si>
  <si>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</si>
  <si>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</si>
  <si>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</si>
  <si>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</si>
  <si>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</si>
  <si>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</si>
  <si>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</si>
  <si>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</si>
  <si>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</si>
  <si>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</si>
  <si>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</si>
  <si>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</si>
  <si>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</si>
  <si>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</si>
  <si>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</si>
  <si>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</si>
  <si>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</si>
  <si>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</si>
  <si>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</si>
  <si>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</si>
  <si>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</si>
  <si>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</si>
  <si>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</si>
  <si>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</si>
  <si>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</si>
  <si>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</si>
  <si>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</si>
  <si>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</si>
  <si>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</si>
  <si>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</si>
  <si>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</si>
  <si>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</si>
  <si>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</si>
  <si>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</si>
  <si>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</si>
  <si>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</si>
  <si>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</si>
  <si>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</si>
  <si>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</si>
  <si>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</si>
  <si>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</si>
  <si>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</si>
  <si>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</si>
  <si>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</si>
  <si>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</si>
  <si>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</si>
  <si>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</si>
  <si>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</si>
  <si>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</si>
  <si>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</si>
  <si>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</si>
  <si>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</si>
  <si>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</si>
  <si>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</si>
  <si>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</si>
  <si>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</si>
  <si>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</si>
  <si>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</si>
  <si>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</si>
  <si>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</si>
  <si>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</si>
  <si>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</si>
  <si>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</si>
  <si>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</si>
  <si>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</si>
  <si>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</si>
  <si>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</si>
  <si>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</si>
  <si>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</si>
  <si>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</si>
  <si>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</si>
  <si>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</si>
  <si>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</si>
  <si>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</si>
  <si>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</si>
  <si>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</si>
  <si>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</si>
  <si>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</si>
  <si>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</si>
  <si>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</si>
  <si>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</si>
  <si>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</si>
  <si>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</si>
  <si>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</si>
  <si>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</si>
  <si>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</si>
  <si>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</si>
  <si>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</si>
  <si>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</si>
  <si>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</si>
  <si>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</si>
  <si>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</si>
  <si>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</si>
  <si>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</si>
  <si>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</si>
  <si>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</si>
  <si>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</si>
  <si>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</si>
  <si>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</si>
  <si>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</si>
  <si>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</si>
  <si>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</si>
  <si>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</si>
  <si>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</si>
  <si>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</si>
  <si>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</si>
  <si>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</si>
  <si>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</si>
  <si>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</si>
  <si>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</si>
  <si>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</si>
  <si>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</si>
  <si>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</si>
  <si>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</si>
  <si>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</si>
  <si>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</si>
  <si>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</si>
  <si>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</si>
  <si>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</si>
  <si>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</si>
  <si>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</si>
  <si>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</si>
  <si>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</si>
  <si>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</si>
  <si>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</si>
  <si>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</si>
  <si>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</si>
  <si>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</si>
  <si>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</si>
  <si>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</si>
  <si>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</si>
  <si>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</si>
  <si>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</si>
  <si>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</si>
  <si>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</si>
  <si>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</si>
  <si>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</si>
  <si>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</si>
  <si>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</si>
  <si>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</si>
  <si>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</si>
  <si>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</si>
  <si>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</si>
  <si>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</si>
  <si>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</si>
  <si>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</si>
  <si>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</si>
  <si>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</si>
  <si>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</si>
  <si>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</si>
  <si>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</si>
  <si>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</si>
  <si>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</si>
  <si>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</si>
  <si>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</si>
  <si>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</si>
  <si>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</si>
  <si>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</si>
  <si>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</si>
  <si>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</si>
  <si>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</si>
  <si>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</si>
  <si>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</si>
  <si>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</si>
  <si>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</si>
  <si>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</si>
  <si>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</si>
  <si>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</si>
  <si>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</si>
  <si>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</si>
  <si>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</si>
  <si>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</si>
  <si>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</si>
  <si>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</si>
  <si>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</si>
  <si>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</si>
  <si>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</si>
  <si>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</si>
  <si>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</si>
  <si>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</si>
  <si>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</si>
  <si>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</si>
  <si>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</si>
  <si>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</si>
  <si>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</si>
  <si>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</si>
  <si>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</si>
  <si>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</si>
  <si>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</si>
  <si>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</si>
  <si>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</si>
  <si>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</si>
  <si>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</si>
  <si>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</si>
  <si>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</si>
  <si>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</si>
  <si>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</si>
  <si>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</si>
  <si>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</si>
  <si>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</si>
  <si>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</si>
  <si>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</si>
  <si>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</si>
  <si>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</si>
  <si>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</si>
  <si>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</si>
  <si>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</si>
  <si>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</si>
  <si>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</si>
  <si>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</si>
  <si>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</si>
  <si>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</si>
  <si>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</si>
  <si>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</si>
  <si>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</si>
  <si>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</si>
  <si>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</si>
  <si>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</si>
  <si>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</si>
  <si>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</si>
  <si>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</si>
  <si>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</si>
  <si>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</si>
  <si>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</si>
  <si>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</si>
  <si>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</si>
  <si>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</si>
  <si>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</si>
  <si>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</si>
  <si>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</si>
  <si>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</si>
  <si>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</si>
  <si>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</si>
  <si>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</si>
  <si>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</si>
  <si>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</si>
  <si>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</si>
  <si>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</si>
  <si>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</si>
  <si>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</si>
  <si>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</si>
  <si>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</si>
  <si>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</si>
  <si>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</si>
  <si>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</si>
  <si>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</si>
  <si>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</si>
  <si>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</si>
  <si>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</si>
  <si>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</si>
  <si>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</si>
  <si>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</si>
  <si>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</si>
  <si>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</si>
  <si>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</si>
  <si>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</si>
  <si>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</si>
  <si>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</si>
  <si>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</si>
  <si>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</si>
  <si>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</si>
  <si>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</si>
  <si>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</si>
  <si>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</si>
  <si>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</si>
  <si>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</si>
  <si>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</si>
  <si>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</si>
  <si>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</si>
  <si>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</si>
  <si>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</si>
  <si>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</si>
  <si>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</si>
  <si>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</si>
  <si>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</si>
  <si>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</si>
  <si>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</si>
  <si>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</si>
  <si>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</si>
  <si>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</si>
  <si>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</si>
  <si>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</si>
  <si>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</si>
  <si>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</si>
  <si>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</si>
  <si>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</si>
  <si>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</si>
  <si>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</si>
  <si>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</si>
  <si>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</si>
  <si>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</si>
  <si>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</si>
  <si>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</si>
  <si>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</si>
  <si>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</si>
  <si>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</si>
  <si>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</si>
  <si>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</si>
  <si>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</si>
  <si>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</si>
  <si>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</si>
  <si>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</si>
  <si>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</si>
  <si>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</si>
  <si>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</si>
  <si>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</si>
  <si>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</si>
  <si>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</si>
  <si>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</si>
  <si>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</si>
  <si>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</si>
  <si>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</si>
  <si>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</si>
  <si>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</si>
  <si>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</si>
  <si>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</si>
  <si>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</si>
  <si>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</si>
  <si>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</si>
  <si>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</si>
  <si>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</si>
  <si>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</si>
  <si>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</si>
  <si>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</si>
  <si>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</si>
  <si>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</si>
  <si>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</si>
  <si>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</si>
  <si>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</si>
  <si>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</si>
  <si>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</si>
  <si>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</si>
  <si>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</si>
  <si>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</si>
  <si>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</si>
  <si>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</si>
  <si>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</si>
  <si>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</si>
  <si>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</si>
  <si>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</si>
  <si>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</si>
  <si>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</si>
  <si>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</si>
  <si>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</si>
  <si>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</si>
  <si>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</si>
  <si>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</si>
  <si>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</si>
  <si>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</si>
  <si>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</si>
  <si>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</si>
  <si>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</si>
  <si>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</si>
  <si>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</si>
  <si>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</si>
  <si>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</si>
  <si>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</si>
  <si>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</si>
  <si>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</si>
  <si>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</si>
  <si>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</si>
  <si>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</si>
  <si>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</si>
  <si>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</si>
  <si>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</si>
  <si>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</si>
  <si>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</si>
  <si>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</si>
  <si>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</si>
  <si>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</si>
  <si>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</si>
  <si>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</si>
  <si>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</si>
  <si>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</si>
  <si>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</si>
  <si>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</si>
  <si>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</si>
  <si>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</si>
  <si>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</si>
  <si>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</si>
  <si>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</si>
  <si>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</si>
  <si>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</si>
  <si>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</si>
  <si>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</si>
  <si>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</si>
  <si>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</si>
  <si>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</si>
  <si>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</si>
  <si>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</si>
  <si>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</si>
  <si>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</si>
  <si>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</si>
  <si>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</si>
  <si>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</si>
  <si>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</si>
  <si>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</si>
  <si>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</si>
  <si>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</si>
  <si>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</si>
  <si>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</si>
  <si>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</si>
  <si>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</si>
  <si>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</si>
  <si>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</si>
  <si>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</si>
  <si>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</si>
  <si>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</si>
  <si>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</si>
  <si>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</si>
  <si>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</si>
  <si>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</si>
  <si>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</si>
  <si>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</si>
  <si>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</si>
  <si>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</si>
  <si>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</si>
  <si>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</si>
  <si>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</si>
  <si>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</si>
  <si>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</si>
  <si>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</si>
  <si>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</si>
  <si>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</si>
  <si>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</si>
  <si>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</si>
  <si>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</si>
  <si>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</si>
  <si>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</si>
  <si>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</si>
  <si>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</si>
  <si>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</si>
  <si>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</si>
  <si>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</si>
  <si>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</si>
  <si>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</si>
  <si>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</si>
  <si>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</si>
  <si>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</si>
  <si>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</si>
  <si>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</si>
  <si>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</si>
  <si>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</si>
  <si>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</si>
  <si>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</si>
  <si>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</si>
  <si>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</si>
  <si>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</si>
  <si>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</si>
  <si>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</si>
  <si>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</si>
  <si>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</si>
  <si>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</si>
  <si>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</si>
  <si>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</si>
  <si>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</si>
  <si>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</si>
  <si>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</si>
  <si>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</si>
  <si>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</si>
  <si>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</si>
  <si>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</si>
  <si>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</si>
  <si>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</si>
  <si>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</si>
  <si>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</si>
  <si>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</si>
  <si>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</si>
  <si>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</si>
  <si>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</si>
  <si>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</si>
  <si>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</si>
  <si>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</si>
  <si>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</si>
  <si>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</si>
  <si>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</si>
  <si>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</si>
  <si>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</si>
  <si>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</si>
  <si>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</si>
  <si>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</si>
  <si>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</si>
  <si>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</si>
  <si>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</si>
  <si>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</si>
  <si>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</si>
  <si>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</si>
  <si>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</si>
  <si>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</si>
  <si>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</si>
  <si>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</si>
  <si>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</si>
  <si>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</si>
  <si>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</si>
  <si>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</si>
  <si>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</si>
  <si>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</si>
  <si>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</si>
  <si>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</si>
  <si>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</si>
  <si>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</si>
  <si>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</si>
  <si>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</si>
  <si>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</si>
  <si>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</si>
  <si>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</si>
  <si>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</si>
  <si>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</si>
  <si>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</si>
  <si>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</si>
  <si>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</si>
  <si>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</si>
  <si>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</si>
  <si>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</si>
  <si>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</si>
  <si>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</si>
  <si>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</si>
  <si>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</si>
  <si>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</si>
  <si>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</si>
  <si>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</si>
  <si>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</si>
  <si>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</si>
  <si>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</si>
  <si>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</si>
  <si>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</si>
  <si>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</si>
  <si>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</si>
  <si>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</si>
  <si>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</si>
  <si>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</si>
  <si>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</si>
  <si>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</si>
  <si>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</si>
  <si>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</si>
  <si>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</si>
  <si>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</si>
  <si>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</si>
  <si>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</si>
  <si>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</si>
  <si>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</si>
  <si>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</si>
  <si>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</si>
  <si>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</si>
  <si>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</si>
  <si>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</si>
  <si>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</si>
  <si>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</si>
  <si>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</si>
  <si>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</si>
  <si>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</si>
  <si>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</si>
  <si>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</si>
  <si>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</si>
  <si>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</si>
  <si>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</si>
  <si>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</si>
  <si>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</si>
  <si>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</si>
  <si>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</si>
  <si>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</si>
  <si>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</si>
  <si>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</si>
  <si>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</si>
  <si>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</si>
  <si>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</si>
  <si>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</si>
  <si>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</si>
  <si>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</si>
  <si>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</si>
  <si>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</si>
  <si>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</si>
  <si>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</si>
  <si>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</si>
  <si>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</si>
  <si>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</si>
  <si>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</si>
  <si>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</si>
  <si>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</si>
  <si>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</si>
  <si>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</si>
  <si>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</si>
  <si>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</si>
  <si>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</si>
  <si>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</si>
  <si>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</si>
  <si>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</si>
  <si>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</si>
  <si>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</si>
  <si>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</si>
  <si>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</si>
  <si>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</si>
  <si>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</si>
  <si>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</si>
  <si>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</si>
  <si>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</si>
  <si>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</si>
  <si>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</si>
  <si>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</si>
  <si>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</si>
  <si>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</si>
  <si>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</si>
  <si>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</si>
  <si>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</si>
  <si>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</si>
  <si>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</si>
  <si>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</si>
  <si>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</si>
  <si>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</si>
  <si>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</si>
  <si>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</si>
  <si>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</si>
  <si>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</si>
  <si>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</si>
  <si>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</si>
  <si>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</si>
  <si>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</si>
  <si>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</si>
  <si>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</si>
  <si>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</si>
  <si>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</si>
  <si>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</si>
  <si>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</si>
  <si>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</si>
  <si>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</si>
  <si>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</si>
  <si>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</si>
  <si>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</si>
  <si>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</si>
  <si>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</si>
  <si>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</si>
  <si>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</si>
  <si>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</si>
  <si>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</si>
  <si>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</si>
  <si>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</si>
  <si>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</si>
  <si>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</si>
  <si>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</si>
  <si>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</si>
  <si>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</si>
  <si>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</si>
  <si>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</si>
  <si>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</si>
  <si>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</si>
  <si>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</si>
  <si>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</si>
  <si>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</si>
  <si>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</si>
  <si>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</si>
  <si>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</si>
  <si>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</si>
  <si>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</si>
  <si>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</si>
  <si>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</si>
  <si>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</si>
  <si>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</si>
  <si>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</si>
  <si>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</si>
  <si>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</si>
  <si>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</si>
  <si>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</si>
  <si>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</si>
  <si>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</si>
  <si>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</si>
  <si>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</si>
  <si>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</si>
  <si>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</si>
  <si>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</si>
  <si>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</si>
  <si>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</si>
  <si>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</si>
  <si>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</si>
  <si>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</si>
  <si>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</si>
  <si>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</si>
  <si>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</si>
  <si>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</si>
  <si>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</si>
  <si>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</si>
  <si>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</si>
  <si>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</si>
  <si>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</si>
  <si>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</si>
  <si>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</si>
  <si>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</si>
  <si>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</si>
  <si>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</si>
  <si>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</si>
  <si>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</si>
  <si>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</si>
  <si>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</si>
  <si>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</si>
  <si>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</si>
  <si>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</si>
  <si>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</si>
  <si>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</si>
  <si>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</si>
  <si>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</si>
  <si>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</si>
  <si>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</si>
  <si>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</si>
  <si>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</si>
  <si>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</si>
  <si>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</si>
  <si>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</si>
  <si>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</si>
  <si>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</si>
  <si>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</si>
  <si>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</si>
  <si>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</si>
  <si>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</si>
  <si>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</si>
  <si>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</si>
  <si>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</si>
  <si>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</si>
  <si>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</si>
  <si>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</si>
  <si>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</si>
  <si>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</si>
  <si>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</si>
  <si>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</si>
  <si>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</si>
  <si>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</si>
  <si>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</si>
  <si>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</si>
  <si>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</si>
  <si>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</si>
  <si>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</si>
  <si>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</si>
  <si>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</si>
  <si>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</si>
  <si>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</si>
  <si>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</si>
  <si>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</si>
  <si>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</si>
  <si>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</si>
  <si>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</si>
  <si>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</si>
  <si>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</si>
  <si>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</si>
  <si>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</si>
  <si>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</si>
  <si>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</si>
  <si>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</si>
  <si>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</si>
  <si>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</si>
  <si>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</si>
  <si>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</si>
  <si>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</si>
  <si>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</si>
  <si>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</si>
  <si>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</si>
  <si>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</si>
  <si>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</si>
  <si>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</si>
  <si>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</si>
  <si>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</si>
  <si>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</si>
  <si>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</si>
  <si>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</si>
  <si>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</si>
  <si>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</si>
  <si>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</si>
  <si>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</si>
  <si>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</si>
  <si>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</si>
  <si>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</si>
  <si>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</si>
  <si>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</si>
  <si>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</si>
  <si>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</si>
  <si>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</si>
  <si>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</si>
  <si>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</si>
  <si>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</si>
  <si>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</si>
  <si>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</si>
  <si>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</si>
  <si>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</si>
  <si>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</si>
  <si>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</si>
  <si>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</si>
  <si>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</si>
  <si>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</si>
  <si>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</si>
  <si>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</si>
  <si>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</si>
  <si>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</si>
  <si>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</si>
  <si>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</si>
  <si>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</si>
  <si>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</si>
  <si>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</si>
  <si>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</si>
  <si>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</si>
  <si>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</si>
  <si>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</si>
  <si>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</si>
  <si>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</si>
  <si>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</si>
  <si>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</si>
  <si>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</si>
  <si>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</si>
  <si>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</si>
  <si>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</si>
  <si>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</si>
  <si>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</si>
  <si>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</si>
  <si>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</si>
  <si>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</si>
  <si>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</si>
  <si>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</si>
  <si>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</si>
  <si>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</si>
  <si>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</si>
  <si>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</si>
  <si>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</si>
  <si>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</si>
  <si>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</si>
  <si>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</si>
  <si>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</si>
  <si>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</si>
  <si>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</si>
  <si>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</si>
  <si>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</si>
  <si>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</si>
  <si>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</si>
  <si>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</si>
  <si>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</si>
  <si>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</si>
  <si>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</si>
  <si>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</si>
  <si>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</si>
  <si>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</si>
  <si>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</si>
  <si>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</si>
  <si>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</si>
  <si>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</si>
  <si>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</si>
  <si>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</si>
  <si>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</si>
  <si>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</si>
  <si>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</si>
  <si>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</si>
  <si>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</si>
  <si>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</si>
  <si>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</si>
  <si>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</si>
  <si>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</si>
  <si>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</si>
  <si>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</si>
  <si>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</si>
  <si>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</si>
  <si>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</si>
  <si>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</si>
  <si>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</si>
  <si>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</si>
  <si>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</si>
  <si>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</si>
  <si>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</si>
  <si>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</si>
  <si>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</si>
  <si>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</si>
  <si>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</si>
  <si>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</si>
  <si>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</si>
  <si>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</si>
  <si>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</si>
  <si>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</si>
  <si>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</si>
  <si>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</si>
  <si>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</si>
  <si>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</si>
  <si>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</si>
  <si>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</si>
  <si>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</si>
  <si>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</si>
  <si>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</si>
  <si>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</si>
  <si>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</si>
  <si>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</si>
  <si>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</si>
  <si>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</si>
  <si>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</si>
  <si>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</si>
  <si>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</si>
  <si>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</si>
  <si>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</si>
  <si>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</si>
  <si>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</si>
  <si>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</si>
  <si>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</si>
  <si>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</si>
  <si>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</si>
  <si>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</si>
  <si>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</si>
  <si>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</si>
  <si>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</si>
  <si>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</si>
  <si>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</si>
  <si>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</si>
  <si>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</si>
  <si>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</si>
  <si>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</si>
  <si>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</si>
  <si>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</si>
  <si>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</si>
  <si>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</si>
  <si>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</si>
  <si>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</si>
  <si>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</si>
  <si>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</si>
  <si>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</si>
  <si>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</si>
  <si>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</si>
  <si>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</si>
  <si>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</si>
  <si>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</si>
  <si>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</si>
  <si>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</si>
  <si>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</si>
  <si>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</si>
  <si>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</si>
  <si>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</si>
  <si>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</si>
  <si>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</si>
  <si>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</si>
  <si>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</si>
  <si>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</si>
  <si>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</si>
  <si>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</si>
  <si>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</si>
  <si>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</si>
  <si>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</si>
  <si>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</si>
  <si>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</si>
  <si>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</si>
  <si>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</si>
  <si>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</si>
  <si>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</si>
  <si>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</si>
  <si>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</si>
  <si>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</si>
  <si>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</si>
  <si>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</si>
  <si>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</si>
  <si>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</si>
  <si>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</si>
  <si>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</si>
  <si>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</si>
  <si>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</si>
  <si>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</si>
  <si>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</si>
  <si>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</si>
  <si>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</si>
  <si>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</si>
  <si>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</si>
  <si>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</si>
  <si>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</si>
  <si>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</si>
  <si>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</si>
  <si>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</si>
  <si>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</si>
  <si>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</si>
  <si>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</si>
  <si>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</si>
  <si>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</si>
  <si>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</si>
  <si>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</si>
  <si>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</si>
  <si>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</si>
  <si>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</si>
  <si>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</si>
  <si>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</si>
  <si>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</si>
  <si>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</si>
  <si>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</si>
  <si>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</si>
  <si>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</si>
  <si>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</si>
  <si>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</si>
  <si>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</si>
  <si>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</si>
  <si>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</si>
  <si>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</si>
  <si>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</si>
  <si>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</si>
  <si>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</si>
  <si>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</si>
  <si>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</si>
  <si>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</si>
  <si>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</si>
  <si>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</si>
  <si>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</si>
  <si>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</si>
  <si>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</si>
  <si>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</si>
  <si>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</si>
  <si>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</si>
  <si>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</si>
  <si>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</si>
  <si>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</si>
  <si>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</si>
  <si>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</si>
  <si>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</si>
  <si>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</si>
  <si>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</si>
  <si>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</si>
  <si>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</si>
  <si>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</si>
  <si>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</si>
  <si>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</si>
  <si>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</si>
  <si>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</si>
  <si>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</si>
  <si>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</si>
  <si>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</si>
  <si>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</si>
  <si>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</si>
  <si>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</si>
  <si>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</si>
  <si>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</si>
  <si>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</si>
  <si>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</si>
  <si>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</si>
  <si>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</si>
  <si>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</si>
  <si>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</si>
  <si>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</si>
  <si>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</si>
  <si>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</si>
  <si>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</si>
  <si>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</si>
  <si>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</si>
  <si>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</si>
  <si>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</si>
  <si>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</si>
  <si>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</si>
  <si>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</si>
  <si>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</si>
  <si>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</si>
  <si>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</si>
  <si>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</si>
  <si>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</si>
  <si>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</si>
  <si>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</si>
  <si>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</si>
  <si>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</si>
  <si>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</si>
  <si>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</si>
  <si>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</si>
  <si>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</si>
  <si>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</si>
  <si>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</si>
  <si>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</si>
  <si>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</si>
  <si>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</si>
  <si>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</si>
  <si>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</si>
  <si>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</si>
  <si>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</si>
  <si>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</si>
  <si>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</si>
  <si>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</si>
  <si>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</si>
  <si>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</si>
  <si>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</si>
  <si>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</si>
  <si>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</si>
  <si>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</si>
  <si>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</si>
  <si>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</si>
  <si>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</si>
  <si>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</si>
  <si>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</si>
  <si>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</si>
  <si>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</si>
  <si>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</si>
  <si>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</si>
  <si>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</si>
  <si>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</si>
  <si>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</si>
  <si>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</si>
  <si>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</si>
  <si>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</si>
  <si>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</si>
  <si>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</si>
  <si>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</si>
  <si>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</si>
  <si>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</si>
  <si>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</si>
  <si>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</si>
  <si>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</si>
  <si>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</si>
  <si>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</si>
  <si>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</si>
  <si>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</si>
  <si>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</si>
  <si>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</si>
  <si>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</si>
  <si>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</si>
  <si>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</si>
  <si>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</si>
  <si>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</si>
  <si>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</si>
  <si>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</si>
  <si>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</si>
  <si>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</si>
  <si>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</si>
  <si>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</si>
  <si>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</si>
  <si>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</si>
  <si>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</si>
  <si>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</si>
  <si>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</si>
  <si>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</si>
  <si>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</si>
  <si>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</si>
  <si>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</si>
  <si>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</si>
  <si>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</si>
  <si>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</si>
  <si>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</si>
  <si>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</si>
  <si>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</si>
  <si>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</si>
  <si>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</si>
  <si>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</si>
  <si>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</si>
  <si>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</si>
  <si>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</si>
  <si>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</si>
  <si>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</si>
  <si>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</si>
  <si>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</si>
  <si>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</si>
  <si>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</si>
  <si>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</si>
  <si>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</si>
  <si>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</si>
  <si>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</si>
  <si>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</si>
  <si>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</si>
  <si>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</si>
  <si>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</si>
  <si>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</si>
  <si>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</si>
  <si>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</si>
  <si>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</si>
  <si>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</si>
  <si>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</si>
  <si>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</si>
  <si>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</si>
  <si>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</si>
  <si>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</si>
  <si>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</si>
  <si>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</si>
  <si>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</si>
  <si>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</si>
  <si>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</si>
  <si>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</si>
  <si>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</si>
  <si>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</si>
  <si>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</si>
  <si>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</si>
  <si>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</si>
  <si>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</si>
  <si>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</si>
  <si>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</si>
  <si>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</si>
  <si>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</si>
  <si>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</si>
  <si>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</si>
  <si>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</si>
  <si>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</si>
  <si>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</si>
  <si>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</si>
  <si>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</si>
  <si>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</si>
  <si>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</si>
  <si>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</si>
  <si>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</si>
  <si>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</si>
  <si>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</si>
  <si>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</si>
  <si>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</si>
  <si>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</si>
  <si>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</si>
  <si>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</si>
  <si>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</si>
  <si>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</si>
  <si>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</si>
  <si>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</si>
  <si>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</si>
  <si>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</si>
  <si>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</si>
  <si>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</si>
  <si>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</si>
  <si>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</si>
  <si>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</si>
  <si>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</si>
  <si>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</si>
  <si>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</si>
  <si>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</si>
  <si>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</si>
  <si>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</si>
  <si>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</si>
  <si>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</si>
  <si>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</si>
  <si>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</si>
  <si>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</si>
  <si>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</si>
  <si>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</si>
  <si>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</si>
  <si>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</si>
  <si>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</si>
  <si>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</si>
  <si>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</si>
  <si>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</si>
  <si>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</si>
  <si>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</si>
  <si>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</si>
  <si>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</si>
  <si>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</si>
  <si>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</si>
  <si>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</si>
  <si>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</si>
  <si>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</si>
  <si>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</si>
  <si>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</si>
  <si>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</si>
  <si>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</si>
  <si>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</si>
  <si>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</si>
  <si>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</si>
  <si>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</si>
  <si>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</si>
  <si>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</si>
  <si>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</si>
  <si>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</si>
  <si>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</si>
  <si>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</si>
  <si>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</si>
  <si>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</si>
  <si>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</si>
  <si>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</si>
  <si>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</si>
  <si>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</si>
  <si>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</si>
  <si>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</si>
  <si>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</si>
  <si>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</si>
  <si>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</si>
  <si>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</si>
  <si>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</si>
  <si>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</si>
  <si>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</si>
  <si>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</si>
  <si>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</si>
  <si>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</si>
  <si>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</si>
  <si>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</si>
  <si>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</si>
  <si>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</si>
  <si>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</si>
  <si>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</si>
  <si>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</si>
  <si>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</si>
  <si>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</si>
  <si>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</si>
  <si>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</si>
  <si>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</si>
  <si>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</si>
  <si>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</si>
  <si>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</si>
  <si>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</si>
  <si>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</si>
  <si>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</si>
  <si>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</si>
  <si>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</si>
  <si>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</si>
  <si>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</si>
  <si>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</si>
  <si>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</si>
  <si>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</si>
  <si>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</si>
  <si>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</si>
  <si>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</si>
  <si>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</si>
  <si>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</si>
  <si>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</si>
  <si>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</si>
  <si>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</si>
  <si>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</si>
  <si>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</si>
  <si>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</si>
  <si>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</si>
  <si>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</si>
  <si>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</si>
  <si>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</si>
  <si>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</si>
  <si>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</si>
  <si>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</si>
  <si>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</si>
  <si>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</si>
  <si>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</si>
  <si>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</si>
  <si>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</si>
  <si>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</si>
  <si>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</si>
  <si>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</si>
  <si>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</si>
  <si>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</si>
  <si>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</si>
  <si>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</si>
  <si>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</si>
  <si>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</si>
  <si>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</si>
  <si>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</si>
  <si>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</si>
  <si>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</si>
  <si>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</si>
  <si>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</si>
  <si>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</si>
  <si>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</si>
  <si>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</si>
  <si>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</si>
  <si>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</si>
  <si>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</si>
  <si>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</si>
  <si>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</si>
  <si>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</si>
  <si>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</si>
  <si>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</si>
  <si>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</si>
  <si>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</si>
  <si>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</si>
  <si>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</si>
  <si>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</si>
  <si>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</si>
  <si>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</si>
  <si>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</si>
  <si>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</si>
  <si>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</si>
  <si>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</si>
  <si>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</si>
  <si>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</si>
  <si>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</si>
  <si>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</si>
  <si>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</si>
  <si>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</si>
  <si>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</si>
  <si>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</si>
  <si>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</si>
  <si>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</si>
  <si>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</si>
  <si>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</si>
  <si>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</si>
  <si>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</si>
  <si>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</si>
  <si>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</si>
  <si>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</si>
  <si>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</si>
  <si>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</si>
  <si>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</si>
  <si>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</si>
  <si>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</si>
  <si>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</si>
  <si>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</si>
  <si>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</si>
  <si>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</si>
  <si>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</si>
  <si>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</si>
  <si>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</si>
  <si>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</si>
  <si>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</si>
  <si>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</si>
  <si>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</si>
  <si>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</si>
  <si>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</si>
  <si>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</si>
  <si>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</si>
  <si>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</si>
  <si>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</si>
  <si>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</si>
  <si>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</si>
  <si>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</si>
  <si>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</si>
  <si>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</si>
  <si>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</si>
  <si>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</si>
  <si>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</si>
  <si>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</si>
  <si>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</si>
  <si>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</si>
  <si>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</si>
  <si>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</si>
  <si>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</si>
  <si>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</si>
  <si>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</si>
  <si>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</si>
  <si>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</si>
  <si>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</si>
  <si>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</si>
  <si>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</si>
  <si>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</si>
  <si>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</si>
  <si>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</si>
  <si>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</si>
  <si>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</si>
  <si>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</si>
  <si>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</si>
  <si>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</si>
  <si>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</si>
  <si>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</si>
  <si>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</si>
  <si>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</si>
  <si>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</si>
  <si>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</si>
  <si>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</si>
  <si>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</si>
  <si>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</si>
  <si>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</si>
  <si>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</si>
  <si>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</si>
  <si>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</si>
  <si>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</si>
  <si>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</si>
  <si>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</si>
  <si>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</si>
  <si>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</si>
  <si>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</si>
  <si>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</si>
  <si>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</si>
  <si>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</si>
  <si>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</si>
  <si>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</si>
  <si>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</si>
  <si>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</si>
  <si>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</si>
  <si>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</si>
  <si>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</si>
  <si>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</si>
  <si>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</si>
  <si>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</si>
  <si>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</si>
  <si>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</si>
  <si>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</si>
  <si>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</si>
  <si>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</si>
  <si>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</si>
  <si>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</si>
  <si>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</si>
  <si>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</si>
  <si>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</si>
  <si>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</si>
  <si>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</si>
  <si>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</si>
  <si>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</si>
  <si>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</si>
  <si>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</si>
  <si>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</si>
  <si>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</si>
  <si>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</si>
  <si>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</si>
  <si>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</si>
  <si>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</si>
  <si>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</si>
  <si>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</si>
  <si>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</si>
  <si>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</si>
  <si>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</si>
  <si>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</si>
  <si>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</si>
  <si>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</si>
  <si>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</si>
  <si>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</si>
  <si>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</si>
  <si>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</si>
  <si>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</si>
  <si>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</si>
  <si>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</si>
  <si>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</si>
  <si>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</si>
  <si>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</si>
  <si>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</si>
  <si>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</si>
  <si>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</si>
  <si>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</si>
  <si>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</si>
  <si>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</si>
  <si>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</si>
  <si>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</si>
  <si>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</si>
  <si>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</si>
  <si>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</si>
  <si>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</si>
  <si>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</si>
  <si>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</si>
  <si>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</si>
  <si>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</si>
  <si>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</si>
  <si>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</si>
  <si>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</si>
  <si>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</si>
  <si>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</si>
  <si>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</si>
  <si>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</si>
  <si>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</si>
  <si>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</si>
  <si>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</si>
  <si>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</si>
  <si>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</si>
  <si>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</si>
  <si>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</si>
  <si>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</si>
  <si>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</si>
  <si>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</si>
  <si>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</si>
  <si>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</si>
  <si>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</si>
  <si>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</si>
  <si>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</si>
  <si>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</si>
  <si>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</si>
  <si>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</si>
  <si>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</si>
  <si>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</si>
  <si>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</si>
  <si>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</si>
  <si>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</si>
  <si>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</si>
  <si>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</si>
  <si>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</si>
  <si>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</si>
  <si>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</si>
  <si>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</si>
  <si>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</si>
  <si>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</si>
  <si>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</si>
  <si>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</si>
  <si>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</si>
  <si>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</si>
  <si>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</si>
  <si>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</si>
  <si>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</si>
  <si>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</si>
  <si>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</si>
  <si>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</si>
  <si>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</si>
  <si>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</si>
  <si>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</si>
  <si>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</si>
  <si>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</si>
  <si>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</si>
  <si>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</si>
  <si>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</si>
  <si>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</si>
  <si>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</si>
  <si>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</si>
  <si>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</si>
  <si>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</si>
  <si>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</si>
  <si>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</si>
  <si>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</si>
  <si>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</si>
  <si>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</si>
  <si>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</si>
  <si>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</si>
  <si>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</si>
  <si>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</si>
  <si>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</si>
  <si>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</si>
  <si>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</si>
  <si>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</si>
  <si>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</si>
  <si>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</si>
  <si>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</si>
  <si>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</si>
  <si>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</si>
  <si>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</si>
  <si>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</si>
  <si>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</si>
  <si>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</si>
  <si>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</si>
  <si>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</si>
  <si>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</si>
  <si>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</si>
  <si>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</si>
  <si>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</si>
  <si>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</si>
  <si>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</si>
  <si>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</si>
  <si>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</si>
  <si>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</si>
  <si>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</si>
  <si>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</si>
  <si>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</si>
  <si>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</si>
  <si>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</si>
  <si>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</si>
  <si>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</si>
  <si>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</si>
  <si>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</si>
  <si>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</si>
  <si>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</si>
  <si>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</si>
  <si>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</si>
  <si>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</si>
  <si>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</si>
  <si>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</si>
  <si>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</si>
  <si>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</si>
  <si>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</si>
  <si>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</si>
  <si>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</si>
  <si>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</si>
  <si>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</si>
  <si>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</si>
  <si>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</si>
  <si>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</si>
  <si>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</si>
  <si>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</si>
  <si>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</si>
  <si>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</si>
  <si>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</si>
  <si>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</si>
  <si>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</si>
  <si>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</si>
  <si>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</si>
  <si>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</si>
  <si>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</si>
  <si>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</si>
  <si>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</si>
  <si>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</si>
  <si>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</si>
  <si>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</si>
  <si>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</si>
  <si>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</si>
  <si>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</si>
  <si>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</si>
  <si>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</si>
  <si>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</si>
  <si>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</si>
  <si>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</si>
  <si>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</si>
  <si>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</si>
  <si>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</si>
  <si>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</si>
  <si>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</si>
  <si>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</si>
  <si>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</si>
  <si>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</si>
  <si>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</si>
  <si>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</si>
  <si>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</si>
  <si>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</si>
  <si>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</si>
  <si>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</si>
  <si>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</si>
  <si>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</si>
  <si>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</si>
  <si>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</si>
  <si>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</si>
  <si>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</si>
  <si>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</si>
  <si>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</si>
  <si>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</si>
  <si>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</si>
  <si>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</si>
  <si>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</si>
  <si>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</si>
  <si>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</si>
  <si>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</si>
  <si>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</si>
  <si>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</si>
  <si>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</si>
  <si>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</si>
  <si>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</si>
  <si>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</si>
  <si>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</si>
  <si>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</si>
  <si>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</si>
  <si>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</si>
  <si>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</si>
  <si>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</si>
  <si>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</si>
  <si>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</si>
  <si>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</si>
  <si>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</si>
  <si>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</si>
  <si>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</si>
  <si>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</si>
  <si>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</si>
  <si>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</si>
  <si>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</si>
  <si>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</si>
  <si>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</si>
  <si>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</si>
  <si>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</si>
  <si>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</si>
  <si>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</si>
  <si>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</si>
  <si>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</si>
  <si>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</si>
  <si>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</si>
  <si>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</si>
  <si>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</si>
  <si>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</si>
  <si>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</si>
  <si>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</si>
  <si>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</si>
  <si>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</si>
  <si>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</si>
  <si>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</si>
  <si>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</si>
  <si>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</si>
  <si>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</si>
  <si>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</si>
  <si>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</si>
  <si>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</si>
  <si>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</si>
  <si>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</si>
  <si>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</si>
  <si>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</si>
  <si>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</si>
  <si>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</si>
  <si>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</si>
  <si>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</si>
  <si>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</si>
  <si>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</si>
  <si>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</si>
  <si>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</si>
  <si>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</si>
  <si>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</si>
  <si>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</si>
  <si>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</si>
  <si>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</si>
  <si>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</si>
  <si>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</si>
  <si>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</si>
  <si>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</si>
  <si>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</si>
  <si>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</si>
  <si>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</si>
  <si>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</si>
  <si>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</si>
  <si>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</si>
  <si>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</si>
  <si>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</si>
  <si>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</si>
  <si>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</si>
  <si>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</si>
  <si>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</si>
  <si>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</si>
  <si>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</si>
  <si>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</si>
  <si>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</si>
  <si>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</si>
  <si>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</si>
  <si>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</si>
  <si>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</si>
  <si>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</si>
  <si>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</si>
  <si>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</si>
  <si>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</si>
  <si>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</si>
  <si>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</si>
  <si>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</si>
  <si>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</si>
  <si>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</si>
  <si>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</si>
  <si>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</si>
  <si>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</si>
  <si>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</si>
  <si>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</si>
  <si>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</si>
  <si>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</si>
  <si>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</si>
  <si>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</si>
  <si>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</si>
  <si>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</si>
  <si>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</si>
  <si>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</si>
  <si>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</si>
  <si>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</si>
  <si>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</si>
  <si>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</si>
  <si>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</si>
  <si>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</si>
  <si>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</si>
  <si>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</si>
  <si>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</si>
  <si>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</si>
  <si>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</si>
  <si>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</si>
  <si>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</si>
  <si>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</si>
  <si>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</si>
  <si>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</si>
  <si>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</si>
  <si>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</si>
  <si>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</si>
  <si>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</si>
  <si>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</si>
  <si>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</si>
  <si>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</si>
  <si>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</si>
  <si>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</si>
  <si>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</si>
  <si>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</si>
  <si>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</si>
  <si>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</si>
  <si>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</si>
  <si>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</si>
  <si>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</si>
  <si>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</si>
  <si>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</si>
  <si>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</si>
  <si>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</si>
  <si>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</si>
  <si>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</si>
  <si>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</si>
  <si>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</si>
  <si>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</si>
  <si>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</si>
  <si>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</si>
  <si>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</si>
  <si>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</si>
  <si>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</si>
  <si>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</si>
  <si>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</si>
  <si>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</si>
  <si>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</si>
  <si>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</si>
  <si>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</si>
  <si>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</si>
  <si>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</si>
  <si>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</si>
  <si>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</si>
  <si>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</si>
  <si>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</si>
  <si>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</si>
  <si>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</si>
  <si>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</si>
  <si>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</si>
  <si>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</si>
  <si>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</si>
  <si>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</si>
  <si>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</si>
  <si>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</si>
  <si>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</si>
  <si>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</si>
  <si>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</si>
  <si>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</si>
  <si>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</si>
  <si>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</si>
  <si>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</si>
  <si>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</si>
  <si>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</si>
  <si>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</si>
  <si>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</si>
  <si>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</si>
  <si>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</si>
  <si>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</si>
  <si>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</si>
  <si>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</si>
  <si>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</si>
  <si>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</si>
  <si>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</si>
  <si>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</si>
  <si>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</si>
  <si>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</si>
  <si>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</si>
  <si>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</si>
  <si>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</si>
  <si>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</si>
  <si>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</si>
  <si>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</si>
  <si>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</si>
  <si>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</si>
  <si>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</si>
  <si>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</si>
  <si>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</si>
  <si>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</si>
  <si>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</si>
  <si>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</si>
  <si>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</si>
  <si>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</si>
  <si>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</si>
  <si>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</si>
  <si>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</si>
  <si>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</si>
  <si>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</si>
  <si>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</si>
  <si>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</si>
  <si>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</si>
  <si>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</si>
  <si>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</si>
  <si>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</si>
  <si>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</si>
  <si>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</si>
  <si>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</si>
  <si>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</si>
  <si>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</si>
  <si>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</si>
  <si>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</si>
  <si>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</si>
  <si>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</si>
  <si>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</si>
  <si>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</si>
  <si>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</si>
  <si>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</si>
  <si>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</si>
  <si>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</si>
  <si>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</si>
  <si>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</si>
  <si>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</si>
  <si>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</si>
  <si>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</si>
  <si>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</si>
  <si>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</si>
  <si>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</si>
  <si>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</si>
  <si>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</si>
  <si>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</si>
  <si>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</si>
  <si>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</si>
  <si>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</si>
  <si>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</si>
  <si>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</si>
  <si>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</si>
  <si>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</si>
  <si>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</si>
  <si>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</si>
  <si>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</si>
  <si>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</si>
  <si>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</si>
  <si>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</si>
  <si>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</si>
  <si>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</si>
  <si>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</si>
  <si>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</si>
  <si>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</si>
  <si>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</si>
  <si>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</si>
  <si>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</si>
  <si>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</si>
  <si>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</si>
  <si>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</si>
  <si>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</si>
  <si>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</si>
  <si>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</si>
  <si>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</si>
  <si>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</si>
  <si>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</si>
  <si>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</si>
  <si>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</si>
  <si>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</si>
  <si>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</si>
  <si>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</si>
  <si>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</si>
  <si>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</si>
  <si>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</si>
  <si>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</si>
  <si>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</si>
  <si>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</si>
  <si>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</si>
  <si>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</si>
  <si>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</si>
  <si>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</si>
  <si>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</si>
  <si>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</si>
  <si>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</si>
  <si>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</si>
  <si>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</si>
  <si>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</si>
  <si>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</si>
  <si>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</si>
  <si>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</si>
  <si>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</si>
  <si>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</si>
  <si>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</si>
  <si>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</si>
  <si>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</si>
  <si>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</si>
  <si>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</si>
  <si>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</si>
  <si>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</si>
  <si>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</si>
  <si>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</si>
  <si>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</si>
  <si>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</si>
  <si>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</si>
  <si>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</si>
  <si>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</si>
  <si>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</si>
  <si>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</si>
  <si>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</si>
  <si>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</si>
  <si>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</si>
  <si>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</si>
  <si>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</si>
  <si>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</si>
  <si>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</si>
  <si>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</si>
  <si>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</si>
  <si>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</si>
  <si>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</si>
  <si>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</si>
  <si>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</si>
  <si>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</si>
  <si>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</si>
  <si>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</si>
  <si>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</si>
  <si>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</si>
  <si>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</si>
  <si>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</si>
  <si>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</si>
  <si>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</si>
  <si>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</si>
  <si>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</si>
  <si>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</si>
  <si>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</si>
  <si>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</si>
  <si>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</si>
  <si>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</si>
  <si>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</si>
  <si>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</si>
  <si>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</si>
  <si>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</si>
  <si>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</si>
  <si>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</si>
  <si>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</si>
  <si>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</si>
  <si>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</si>
  <si>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</si>
  <si>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</si>
  <si>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</si>
  <si>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</si>
  <si>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</si>
  <si>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</si>
  <si>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</si>
  <si>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</si>
  <si>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</si>
  <si>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</si>
  <si>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</si>
  <si>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</si>
  <si>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</si>
  <si>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</si>
  <si>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</si>
  <si>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</si>
  <si>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</si>
  <si>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</si>
  <si>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</si>
  <si>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</si>
  <si>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</si>
  <si>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</si>
  <si>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</si>
  <si>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</si>
  <si>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</si>
  <si>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</si>
  <si>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</si>
  <si>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</si>
  <si>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</si>
  <si>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</si>
  <si>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</si>
  <si>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</si>
  <si>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</si>
  <si>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</si>
  <si>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</si>
  <si>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</si>
  <si>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</si>
  <si>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</si>
  <si>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</si>
  <si>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</si>
  <si>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</si>
  <si>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</si>
  <si>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</si>
  <si>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</si>
  <si>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</si>
  <si>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</si>
  <si>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</si>
  <si>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</si>
  <si>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</si>
  <si>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</si>
  <si>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</si>
  <si>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</si>
  <si>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</si>
  <si>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</si>
  <si>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</si>
  <si>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</si>
  <si>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</si>
  <si>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</si>
  <si>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</si>
  <si>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</si>
  <si>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</si>
  <si>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</si>
  <si>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</si>
  <si>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</si>
  <si>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</si>
  <si>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</si>
  <si>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</si>
  <si>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</si>
  <si>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</si>
  <si>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</si>
  <si>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</si>
  <si>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</si>
  <si>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</si>
  <si>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</si>
  <si>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</si>
  <si>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</si>
  <si>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</si>
  <si>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</si>
  <si>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</si>
  <si>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</si>
  <si>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</si>
  <si>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</si>
  <si>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</si>
  <si>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</si>
  <si>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</si>
  <si>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</si>
  <si>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</si>
  <si>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</si>
  <si>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</si>
  <si>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</si>
  <si>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</si>
  <si>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</si>
  <si>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</si>
  <si>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</si>
  <si>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</si>
  <si>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</si>
  <si>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</si>
  <si>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</si>
  <si>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</si>
  <si>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</si>
  <si>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</si>
  <si>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</si>
  <si>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</si>
  <si>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</si>
  <si>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</si>
  <si>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</si>
  <si>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</si>
  <si>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</si>
  <si>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</si>
  <si>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</si>
  <si>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</si>
  <si>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</si>
  <si>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</si>
  <si>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</si>
  <si>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</si>
  <si>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</si>
  <si>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</si>
  <si>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</si>
  <si>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</si>
  <si>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</si>
  <si>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</si>
  <si>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</si>
  <si>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</si>
  <si>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</si>
  <si>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</si>
  <si>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</si>
  <si>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</si>
  <si>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</si>
  <si>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</si>
  <si>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</si>
  <si>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</si>
  <si>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</si>
  <si>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</si>
  <si>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</si>
  <si>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</si>
  <si>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</si>
  <si>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</si>
  <si>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</si>
  <si>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</si>
  <si>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</si>
  <si>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</si>
  <si>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</si>
  <si>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</si>
  <si>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</si>
  <si>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</si>
  <si>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</si>
  <si>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</si>
  <si>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</si>
  <si>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</si>
  <si>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</si>
  <si>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</si>
  <si>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</si>
  <si>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</si>
  <si>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</si>
  <si>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</si>
  <si>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</si>
  <si>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</si>
  <si>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</si>
  <si>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</si>
  <si>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</si>
  <si>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</si>
  <si>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</si>
  <si>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</si>
  <si>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</si>
  <si>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</si>
  <si>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</si>
  <si>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</si>
  <si>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</si>
  <si>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</si>
  <si>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</si>
  <si>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</si>
  <si>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</si>
  <si>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</si>
  <si>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</si>
  <si>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</si>
  <si>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</si>
  <si>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</si>
  <si>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</si>
  <si>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</si>
  <si>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</si>
  <si>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</si>
  <si>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</si>
  <si>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</si>
  <si>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</si>
  <si>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</si>
  <si>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</si>
  <si>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</si>
  <si>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</si>
  <si>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</si>
  <si>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</si>
  <si>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</si>
  <si>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</si>
  <si>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</si>
  <si>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</si>
  <si>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</si>
  <si>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</si>
  <si>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</si>
  <si>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</si>
  <si>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</si>
  <si>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</si>
  <si>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</si>
  <si>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</si>
  <si>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</si>
  <si>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</si>
  <si>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</si>
  <si>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</si>
  <si>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</si>
  <si>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</si>
  <si>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</si>
  <si>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</si>
  <si>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</si>
  <si>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</si>
  <si>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</si>
  <si>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</si>
  <si>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</si>
  <si>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</si>
  <si>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</si>
  <si>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</si>
  <si>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</si>
  <si>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</si>
  <si>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</si>
  <si>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</si>
  <si>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</si>
  <si>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</si>
  <si>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</si>
  <si>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</si>
  <si>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</si>
  <si>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</si>
  <si>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</si>
  <si>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</si>
  <si>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</si>
  <si>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</si>
  <si>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</si>
  <si>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</si>
  <si>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</si>
  <si>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</si>
  <si>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</si>
  <si>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</si>
  <si>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</si>
  <si>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</si>
  <si>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</si>
  <si>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</si>
  <si>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</si>
  <si>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</si>
  <si>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</si>
  <si>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</si>
  <si>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</si>
  <si>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</si>
  <si>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</si>
  <si>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</si>
  <si>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</si>
  <si>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</si>
  <si>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</si>
  <si>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</si>
  <si>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</si>
  <si>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</si>
  <si>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</si>
  <si>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</si>
  <si>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</si>
  <si>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</si>
  <si>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</si>
  <si>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</si>
  <si>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</si>
  <si>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</si>
  <si>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</si>
  <si>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</si>
  <si>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</si>
  <si>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</si>
  <si>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</si>
  <si>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</si>
  <si>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</si>
  <si>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</si>
  <si>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</si>
  <si>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</si>
  <si>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</si>
  <si>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</si>
  <si>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</si>
  <si>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</si>
  <si>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</si>
  <si>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</si>
  <si>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</si>
  <si>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</si>
  <si>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</si>
  <si>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</si>
  <si>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</si>
  <si>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</si>
  <si>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</si>
  <si>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</si>
  <si>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</si>
  <si>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</si>
  <si>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</si>
  <si>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</si>
  <si>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</si>
  <si>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</si>
  <si>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</si>
  <si>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</si>
  <si>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</si>
  <si>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</si>
  <si>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</si>
  <si>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</si>
  <si>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</si>
  <si>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</si>
  <si>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</si>
  <si>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</si>
  <si>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</si>
  <si>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</si>
  <si>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</si>
  <si>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</si>
  <si>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</si>
  <si>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</si>
  <si>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</si>
  <si>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</si>
  <si>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</si>
  <si>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</si>
  <si>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</si>
  <si>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</si>
  <si>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</si>
  <si>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</si>
  <si>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</si>
  <si>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</si>
  <si>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</si>
  <si>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</si>
  <si>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</si>
  <si>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</si>
  <si>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</si>
  <si>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</si>
  <si>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</si>
  <si>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</si>
  <si>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</si>
  <si>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</si>
  <si>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</si>
  <si>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</si>
  <si>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</si>
  <si>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</si>
  <si>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</si>
  <si>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</si>
  <si>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</si>
  <si>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</si>
  <si>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</si>
  <si>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</si>
  <si>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</si>
  <si>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</si>
  <si>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</si>
  <si>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</si>
  <si>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</si>
  <si>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</si>
  <si>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</si>
  <si>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</si>
  <si>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</si>
  <si>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</si>
  <si>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</si>
  <si>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</si>
  <si>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</si>
  <si>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</si>
  <si>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</si>
  <si>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</si>
  <si>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</si>
  <si>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</si>
  <si>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</si>
  <si>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</si>
  <si>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</si>
  <si>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</si>
  <si>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</si>
  <si>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</si>
  <si>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</si>
  <si>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</si>
  <si>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</si>
  <si>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</si>
  <si>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</si>
  <si>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</si>
  <si>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</si>
  <si>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</si>
  <si>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</si>
  <si>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</si>
  <si>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</si>
  <si>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</si>
  <si>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</si>
  <si>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</si>
  <si>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</si>
  <si>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</si>
  <si>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</si>
  <si>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</si>
  <si>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</si>
  <si>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</si>
  <si>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</si>
  <si>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</si>
  <si>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</si>
  <si>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</si>
  <si>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</si>
  <si>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</si>
  <si>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</si>
  <si>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</si>
  <si>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</si>
  <si>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</si>
  <si>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</si>
  <si>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</si>
  <si>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</si>
  <si>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</si>
  <si>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</si>
  <si>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</si>
  <si>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</si>
  <si>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</si>
  <si>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</si>
  <si>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</si>
  <si>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</si>
  <si>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</si>
  <si>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</si>
  <si>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</si>
  <si>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</si>
  <si>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</si>
  <si>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</si>
  <si>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</si>
  <si>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</si>
  <si>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</si>
  <si>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</si>
  <si>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</si>
  <si>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</si>
  <si>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</si>
  <si>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</si>
  <si>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</si>
  <si>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</si>
  <si>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</si>
  <si>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</si>
  <si>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</si>
  <si>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</si>
  <si>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</si>
  <si>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</si>
  <si>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</si>
  <si>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</si>
  <si>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</si>
  <si>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</si>
  <si>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</si>
  <si>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</si>
  <si>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</si>
  <si>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</si>
  <si>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</si>
  <si>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</si>
  <si>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</si>
  <si>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</si>
  <si>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</si>
  <si>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</si>
  <si>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</si>
  <si>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</si>
  <si>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</si>
  <si>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</si>
  <si>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</si>
  <si>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</si>
  <si>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</si>
  <si>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</si>
  <si>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</si>
  <si>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</si>
  <si>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</si>
  <si>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</si>
  <si>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</si>
  <si>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</si>
  <si>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</si>
  <si>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</si>
  <si>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</si>
  <si>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</si>
  <si>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</si>
  <si>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</si>
  <si>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</si>
  <si>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</si>
  <si>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</si>
  <si>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</si>
  <si>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</si>
  <si>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</si>
  <si>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</si>
  <si>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</si>
  <si>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</si>
  <si>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</si>
  <si>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</si>
  <si>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</si>
  <si>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</si>
  <si>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</si>
  <si>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</si>
  <si>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</si>
  <si>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</si>
  <si>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</si>
  <si>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</si>
  <si>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</si>
  <si>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</si>
  <si>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</si>
  <si>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</si>
  <si>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</si>
  <si>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</si>
  <si>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</si>
  <si>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</si>
  <si>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</si>
  <si>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</si>
  <si>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</si>
  <si>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</si>
  <si>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</si>
  <si>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</si>
  <si>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</si>
  <si>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</si>
  <si>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</si>
  <si>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</si>
  <si>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</si>
  <si>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</si>
  <si>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</si>
  <si>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</si>
  <si>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</si>
  <si>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</si>
  <si>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</si>
  <si>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</si>
  <si>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</si>
  <si>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</si>
  <si>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</si>
  <si>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</si>
  <si>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</si>
  <si>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</si>
  <si>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</si>
  <si>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</si>
  <si>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</si>
  <si>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</si>
  <si>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</si>
  <si>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</si>
  <si>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</si>
  <si>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</si>
  <si>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</si>
  <si>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</si>
  <si>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</si>
  <si>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</si>
  <si>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</si>
  <si>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</si>
  <si>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</si>
  <si>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</si>
  <si>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</si>
  <si>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</si>
  <si>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</si>
  <si>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</si>
  <si>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</si>
  <si>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</si>
  <si>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</si>
  <si>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</si>
  <si>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</si>
  <si>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</si>
  <si>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</si>
  <si>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</si>
  <si>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</si>
  <si>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</si>
  <si>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</si>
  <si>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</si>
  <si>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</si>
  <si>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</si>
  <si>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</si>
  <si>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</si>
  <si>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</si>
  <si>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</si>
  <si>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</si>
  <si>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</si>
  <si>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</si>
  <si>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</si>
  <si>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</si>
  <si>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</si>
  <si>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</si>
  <si>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</si>
  <si>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</si>
  <si>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</si>
  <si>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</si>
  <si>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</si>
  <si>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</si>
  <si>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</si>
  <si>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</si>
  <si>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</si>
  <si>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</si>
  <si>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</si>
  <si>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</si>
  <si>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</si>
  <si>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</si>
  <si>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</si>
  <si>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</si>
  <si>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</si>
  <si>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</si>
  <si>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</si>
  <si>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</si>
  <si>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</si>
  <si>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</si>
  <si>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</si>
  <si>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</si>
  <si>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</si>
  <si>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</si>
  <si>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</si>
  <si>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</si>
  <si>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</si>
  <si>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</si>
  <si>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</si>
  <si>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</si>
  <si>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</si>
  <si>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</si>
  <si>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</si>
  <si>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</si>
  <si>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</si>
  <si>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</si>
  <si>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</si>
  <si>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</si>
  <si>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</si>
  <si>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</si>
  <si>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</si>
  <si>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</si>
  <si>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</si>
  <si>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</si>
  <si>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</si>
  <si>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</si>
  <si>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</si>
  <si>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</si>
  <si>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</si>
  <si>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</si>
  <si>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</si>
  <si>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</si>
  <si>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</si>
  <si>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</si>
  <si>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</si>
  <si>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</si>
  <si>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</si>
  <si>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</si>
  <si>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</si>
  <si>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</si>
  <si>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</si>
  <si>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</si>
  <si>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</si>
  <si>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</si>
  <si>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</si>
  <si>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</si>
  <si>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</si>
  <si>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</si>
  <si>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</si>
  <si>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</si>
  <si>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</si>
  <si>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</si>
  <si>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</si>
  <si>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</si>
  <si>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</si>
  <si>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</si>
  <si>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</si>
  <si>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</si>
  <si>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</si>
  <si>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</si>
  <si>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</si>
  <si>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</si>
  <si>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</si>
  <si>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</si>
  <si>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</si>
  <si>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</si>
  <si>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</si>
  <si>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</si>
  <si>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</si>
  <si>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</si>
  <si>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</si>
  <si>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</si>
  <si>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</si>
  <si>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</si>
  <si>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</si>
  <si>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</si>
  <si>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</si>
  <si>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</si>
  <si>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</si>
  <si>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</si>
  <si>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</si>
  <si>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</si>
  <si>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</si>
  <si>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</si>
  <si>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</si>
  <si>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</si>
  <si>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</si>
  <si>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</si>
  <si>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</si>
  <si>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</si>
  <si>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</si>
  <si>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</si>
  <si>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</si>
  <si>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</si>
  <si>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</si>
  <si>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</si>
  <si>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</si>
  <si>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</si>
  <si>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</si>
  <si>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</si>
  <si>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</si>
  <si>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</si>
  <si>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</si>
  <si>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</si>
  <si>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</si>
  <si>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</si>
  <si>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</si>
  <si>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</si>
  <si>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</si>
  <si>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</si>
  <si>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</si>
  <si>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</si>
  <si>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</si>
  <si>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</si>
  <si>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</si>
  <si>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</si>
  <si>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</si>
  <si>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</si>
  <si>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</si>
  <si>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</si>
  <si>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</si>
  <si>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</si>
  <si>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</si>
  <si>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</si>
  <si>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</si>
  <si>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</si>
  <si>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</si>
  <si>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</si>
  <si>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</si>
  <si>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</si>
  <si>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</si>
  <si>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</si>
  <si>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</si>
  <si>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</si>
  <si>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</si>
  <si>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</si>
  <si>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</si>
  <si>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</si>
  <si>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</si>
  <si>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</si>
  <si>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</si>
  <si>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</si>
  <si>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</si>
  <si>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</si>
  <si>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</si>
  <si>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</si>
  <si>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</si>
  <si>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</si>
  <si>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</si>
  <si>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</si>
  <si>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</si>
  <si>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</si>
  <si>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</si>
  <si>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</si>
  <si>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</si>
  <si>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</si>
  <si>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</si>
  <si>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</si>
  <si>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</si>
  <si>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</si>
  <si>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</si>
  <si>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</si>
  <si>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</si>
  <si>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</si>
  <si>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</si>
  <si>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</si>
  <si>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</si>
  <si>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</si>
  <si>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</si>
  <si>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</si>
  <si>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</si>
  <si>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</si>
  <si>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</si>
  <si>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</si>
  <si>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</si>
  <si>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</si>
  <si>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</si>
  <si>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</si>
  <si>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</si>
  <si>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</si>
  <si>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</si>
  <si>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</si>
  <si>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</si>
  <si>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</si>
  <si>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</si>
  <si>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</si>
  <si>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</si>
  <si>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</si>
  <si>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</si>
  <si>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</si>
  <si>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</si>
  <si>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</si>
  <si>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</si>
  <si>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</si>
  <si>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</si>
  <si>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</si>
  <si>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</si>
  <si>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</si>
  <si>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</si>
  <si>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</si>
  <si>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</si>
  <si>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</si>
  <si>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</si>
  <si>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</si>
  <si>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</si>
  <si>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</si>
  <si>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</si>
  <si>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</si>
  <si>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</si>
  <si>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</si>
  <si>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</si>
  <si>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</si>
  <si>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</si>
  <si>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</si>
  <si>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</si>
  <si>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</si>
  <si>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</si>
  <si>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</si>
  <si>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</si>
  <si>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</si>
  <si>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</si>
  <si>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</si>
  <si>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</si>
  <si>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</si>
  <si>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</si>
  <si>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</si>
  <si>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</si>
  <si>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</si>
  <si>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</si>
  <si>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</si>
  <si>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</si>
  <si>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</si>
  <si>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</si>
  <si>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</si>
  <si>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</si>
  <si>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</si>
  <si>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</si>
  <si>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</si>
  <si>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</si>
  <si>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</si>
  <si>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</si>
  <si>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</si>
  <si>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</si>
  <si>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</si>
  <si>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</si>
  <si>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</si>
  <si>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</si>
  <si>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</si>
  <si>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</si>
  <si>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</si>
  <si>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</si>
  <si>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</si>
  <si>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</si>
  <si>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</si>
  <si>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</si>
  <si>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</si>
  <si>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</si>
  <si>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</si>
  <si>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</si>
  <si>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</si>
  <si>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</si>
  <si>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</si>
  <si>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</si>
  <si>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</si>
  <si>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</si>
  <si>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</si>
  <si>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</si>
  <si>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</si>
  <si>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</si>
  <si>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</si>
  <si>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</si>
  <si>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</si>
  <si>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</si>
  <si>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</si>
  <si>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</si>
  <si>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</si>
  <si>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</si>
  <si>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</si>
  <si>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</si>
  <si>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</si>
  <si>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</si>
  <si>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</si>
  <si>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</si>
  <si>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</si>
  <si>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</si>
  <si>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</si>
  <si>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</si>
  <si>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</si>
  <si>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</si>
  <si>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</si>
  <si>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</si>
  <si>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</si>
  <si>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</si>
  <si>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</si>
  <si>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</si>
  <si>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</si>
  <si>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</si>
  <si>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</si>
  <si>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</si>
  <si>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</si>
  <si>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</si>
  <si>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</si>
  <si>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</si>
  <si>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</si>
  <si>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</si>
  <si>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</si>
  <si>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</si>
  <si>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</si>
  <si>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</si>
  <si>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</si>
  <si>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</si>
  <si>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</si>
  <si>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</si>
  <si>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</si>
  <si>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</si>
  <si>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</si>
  <si>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</si>
  <si>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</si>
  <si>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</si>
  <si>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</si>
  <si>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</si>
  <si>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</si>
  <si>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</si>
  <si>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</si>
  <si>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</si>
  <si>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</si>
  <si>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</si>
  <si>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</si>
  <si>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</si>
  <si>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</si>
  <si>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</si>
  <si>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</si>
  <si>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</si>
  <si>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</si>
  <si>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</si>
  <si>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</si>
  <si>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</si>
  <si>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</si>
  <si>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</si>
  <si>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</si>
  <si>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</si>
  <si>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</si>
  <si>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</si>
  <si>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</si>
  <si>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</si>
  <si>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</si>
  <si>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</si>
  <si>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</si>
  <si>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</si>
  <si>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</si>
  <si>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</si>
  <si>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</si>
  <si>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</si>
  <si>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</si>
  <si>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</si>
  <si>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</si>
  <si>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</si>
  <si>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</si>
  <si>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</si>
  <si>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</si>
  <si>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</si>
  <si>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</si>
  <si>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</si>
  <si>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</si>
  <si>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</si>
  <si>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</si>
  <si>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</si>
  <si>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</si>
  <si>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</si>
  <si>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</si>
  <si>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</si>
  <si>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</si>
  <si>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</si>
  <si>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</si>
  <si>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</si>
  <si>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</si>
  <si>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</si>
  <si>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</si>
  <si>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</si>
  <si>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</si>
  <si>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</si>
  <si>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</si>
  <si>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</si>
  <si>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</si>
  <si>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</si>
  <si>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</si>
  <si>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</si>
  <si>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</si>
  <si>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</si>
  <si>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</si>
  <si>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</si>
  <si>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</si>
  <si>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</si>
  <si>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</si>
  <si>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</si>
  <si>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</si>
  <si>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</si>
  <si>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</si>
  <si>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</si>
  <si>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</si>
  <si>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</si>
  <si>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</si>
  <si>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</si>
  <si>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</si>
  <si>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</si>
  <si>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</si>
  <si>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</si>
  <si>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</si>
  <si>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</si>
  <si>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</si>
  <si>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</si>
  <si>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</si>
  <si>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</si>
  <si>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</si>
  <si>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</si>
  <si>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</si>
  <si>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</si>
  <si>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</si>
  <si>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</si>
  <si>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</si>
  <si>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</si>
  <si>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</si>
  <si>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</si>
  <si>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</si>
  <si>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</si>
  <si>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</si>
  <si>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</si>
  <si>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</si>
  <si>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</si>
  <si>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</si>
  <si>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</si>
  <si>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</si>
  <si>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</si>
  <si>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</si>
  <si>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</si>
  <si>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</si>
  <si>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</si>
  <si>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</si>
  <si>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</si>
  <si>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</si>
  <si>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</si>
  <si>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</si>
  <si>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</si>
  <si>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</si>
  <si>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</si>
  <si>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</si>
  <si>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</si>
  <si>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</si>
  <si>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</si>
  <si>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</si>
  <si>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</si>
  <si>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</si>
  <si>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</si>
  <si>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</si>
  <si>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</si>
  <si>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</si>
  <si>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</si>
  <si>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</si>
  <si>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</si>
  <si>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</si>
  <si>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</si>
  <si>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</si>
  <si>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</si>
  <si>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</si>
  <si>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</si>
  <si>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</si>
  <si>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</si>
  <si>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</si>
  <si>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</si>
  <si>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</si>
  <si>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</si>
  <si>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</si>
  <si>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</si>
  <si>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</si>
  <si>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</si>
  <si>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</si>
  <si>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</si>
  <si>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</si>
  <si>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</si>
  <si>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</si>
  <si>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</si>
  <si>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</si>
  <si>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</si>
  <si>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</si>
  <si>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</si>
  <si>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</si>
  <si>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</si>
  <si>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</si>
  <si>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</si>
  <si>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</si>
  <si>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</si>
  <si>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</si>
  <si>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</si>
  <si>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</si>
  <si>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</si>
  <si>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</si>
  <si>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</si>
  <si>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</si>
  <si>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</si>
  <si>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</si>
  <si>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</si>
  <si>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</si>
  <si>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</si>
  <si>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</si>
  <si>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</si>
  <si>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</si>
  <si>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</si>
  <si>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</si>
  <si>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</si>
  <si>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</si>
  <si>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</si>
  <si>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</si>
  <si>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</si>
  <si>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</si>
  <si>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</si>
  <si>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</si>
  <si>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</si>
  <si>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</si>
  <si>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</si>
  <si>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</si>
  <si>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</si>
  <si>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</si>
  <si>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</si>
  <si>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</si>
  <si>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</si>
  <si>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</si>
  <si>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</si>
  <si>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</si>
  <si>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</si>
  <si>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</si>
  <si>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</si>
  <si>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</si>
  <si>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</si>
  <si>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</si>
  <si>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</si>
  <si>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</si>
  <si>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</si>
  <si>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</si>
  <si>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</si>
  <si>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</si>
  <si>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</si>
  <si>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</si>
  <si>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</si>
  <si>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</si>
  <si>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</si>
  <si>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</si>
  <si>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</si>
  <si>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</si>
  <si>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</si>
  <si>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</si>
  <si>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</si>
  <si>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</si>
  <si>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</si>
  <si>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</si>
  <si>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</si>
  <si>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</si>
  <si>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</si>
  <si>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</si>
  <si>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</si>
  <si>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</si>
  <si>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</si>
  <si>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</si>
  <si>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</si>
  <si>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</si>
  <si>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</si>
  <si>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</si>
  <si>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</si>
  <si>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</si>
  <si>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</si>
  <si>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</si>
  <si>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</si>
  <si>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</si>
  <si>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</si>
  <si>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</si>
  <si>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</si>
  <si>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</si>
  <si>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</si>
  <si>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</si>
  <si>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</si>
  <si>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</si>
  <si>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</si>
  <si>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</si>
  <si>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</si>
  <si>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</si>
  <si>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</si>
  <si>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</si>
  <si>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</si>
  <si>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</si>
  <si>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</si>
  <si>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</si>
  <si>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</si>
  <si>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</si>
  <si>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</si>
  <si>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</si>
  <si>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</si>
  <si>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</si>
  <si>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</si>
  <si>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</si>
  <si>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</si>
  <si>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</si>
  <si>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</si>
  <si>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</si>
  <si>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</si>
  <si>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</si>
  <si>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</si>
  <si>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</si>
  <si>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</si>
  <si>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</si>
  <si>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</si>
  <si>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</si>
  <si>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</si>
  <si>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</si>
  <si>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</si>
  <si>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</si>
  <si>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</si>
  <si>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</si>
  <si>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</si>
  <si>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</si>
  <si>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</si>
  <si>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</si>
  <si>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</si>
  <si>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</si>
  <si>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</si>
  <si>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</si>
  <si>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</si>
  <si>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</si>
  <si>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</si>
  <si>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</si>
  <si>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</si>
  <si>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</si>
  <si>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</si>
  <si>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</si>
  <si>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</si>
  <si>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</si>
  <si>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</si>
  <si>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</si>
  <si>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</si>
  <si>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</si>
  <si>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</si>
  <si>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</si>
  <si>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</si>
  <si>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</si>
  <si>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</si>
  <si>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</si>
  <si>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</si>
  <si>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</si>
  <si>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</si>
  <si>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</si>
  <si>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</si>
  <si>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</si>
  <si>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</si>
  <si>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</si>
  <si>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</si>
  <si>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</si>
  <si>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</si>
  <si>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</si>
  <si>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</si>
  <si>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</si>
  <si>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</si>
  <si>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</si>
  <si>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</si>
  <si>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</si>
  <si>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</si>
  <si>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</si>
  <si>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</si>
  <si>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</si>
  <si>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</si>
  <si>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</si>
  <si>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</si>
  <si>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</si>
  <si>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</si>
  <si>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</si>
  <si>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</si>
  <si>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</si>
  <si>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</si>
  <si>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</si>
  <si>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</si>
  <si>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</si>
  <si>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</si>
  <si>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</si>
  <si>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</si>
  <si>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</si>
  <si>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</si>
  <si>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</si>
  <si>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</si>
  <si>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</si>
  <si>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</si>
  <si>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</si>
  <si>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</si>
  <si>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</si>
  <si>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</si>
  <si>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</si>
  <si>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</si>
  <si>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</si>
  <si>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</si>
  <si>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</si>
  <si>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</si>
  <si>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</si>
  <si>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</si>
  <si>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</si>
  <si>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</si>
  <si>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</si>
  <si>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</si>
  <si>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</si>
  <si>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</si>
  <si>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</si>
  <si>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</si>
  <si>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</si>
  <si>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</si>
  <si>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</si>
  <si>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</si>
  <si>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</si>
  <si>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</si>
  <si>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</si>
  <si>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</si>
  <si>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</si>
  <si>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</si>
  <si>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</si>
  <si>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</si>
  <si>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</si>
  <si>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</si>
  <si>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</si>
  <si>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</si>
  <si>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</si>
  <si>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</si>
  <si>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</si>
  <si>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</si>
  <si>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</si>
  <si>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</si>
  <si>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</si>
  <si>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</si>
  <si>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</si>
  <si>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</si>
  <si>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</si>
  <si>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</si>
  <si>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</si>
  <si>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</si>
  <si>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</si>
  <si>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</si>
  <si>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</si>
  <si>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</si>
  <si>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</si>
  <si>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</si>
  <si>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</si>
  <si>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</si>
  <si>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</si>
  <si>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</si>
  <si>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</si>
  <si>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</si>
  <si>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</si>
  <si>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</si>
  <si>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</si>
  <si>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</si>
  <si>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</si>
  <si>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</si>
  <si>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</si>
  <si>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</si>
  <si>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</si>
  <si>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</si>
  <si>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</si>
  <si>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</si>
  <si>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</si>
  <si>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</si>
  <si>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</si>
  <si>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</si>
  <si>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</si>
  <si>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</si>
  <si>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</si>
  <si>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</si>
  <si>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</si>
  <si>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</si>
  <si>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</si>
  <si>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</si>
  <si>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</si>
  <si>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</si>
  <si>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</si>
  <si>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</si>
  <si>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</si>
  <si>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</si>
  <si>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</si>
  <si>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</si>
  <si>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</si>
  <si>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</si>
  <si>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</si>
  <si>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</si>
  <si>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</si>
  <si>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</si>
  <si>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</si>
  <si>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</si>
  <si>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</si>
  <si>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</si>
  <si>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</si>
  <si>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</si>
  <si>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</si>
  <si>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</si>
  <si>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</si>
  <si>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</si>
  <si>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</si>
  <si>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</si>
  <si>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</si>
  <si>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</si>
  <si>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</si>
  <si>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</si>
  <si>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</si>
  <si>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</si>
  <si>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</si>
  <si>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</si>
  <si>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</si>
  <si>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</si>
  <si>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</si>
  <si>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</si>
  <si>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</si>
  <si>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</si>
  <si>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</si>
  <si>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</si>
  <si>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</si>
  <si>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</si>
  <si>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</si>
  <si>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</si>
  <si>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</si>
  <si>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</si>
  <si>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</si>
  <si>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</si>
  <si>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</si>
  <si>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</si>
  <si>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</si>
  <si>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</si>
  <si>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</si>
  <si>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</si>
  <si>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</si>
  <si>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</si>
  <si>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</si>
  <si>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</si>
  <si>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</si>
  <si>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</si>
  <si>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</si>
  <si>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</si>
  <si>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</si>
  <si>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</si>
  <si>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</si>
  <si>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</si>
  <si>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</si>
  <si>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</si>
  <si>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</si>
  <si>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</si>
  <si>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</si>
  <si>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</si>
  <si>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</si>
  <si>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</si>
  <si>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</si>
  <si>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</si>
  <si>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</si>
  <si>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</si>
  <si>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</si>
  <si>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</si>
  <si>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</si>
  <si>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</si>
  <si>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</si>
  <si>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</si>
  <si>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</si>
  <si>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</si>
  <si>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</si>
  <si>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</si>
  <si>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</si>
  <si>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</si>
  <si>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</si>
  <si>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</si>
  <si>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</si>
  <si>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</si>
  <si>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</si>
  <si>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</si>
  <si>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</si>
  <si>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</si>
  <si>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</si>
  <si>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</si>
  <si>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</si>
  <si>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</si>
  <si>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</si>
  <si>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</si>
  <si>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</si>
  <si>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</si>
  <si>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</si>
  <si>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</si>
  <si>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</si>
  <si>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</si>
  <si>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</si>
  <si>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</si>
  <si>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</si>
  <si>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</si>
  <si>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</si>
  <si>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</si>
  <si>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</si>
  <si>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</si>
  <si>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</si>
  <si>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</si>
  <si>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</si>
  <si>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</si>
  <si>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</si>
  <si>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</si>
  <si>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</si>
  <si>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</si>
  <si>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</si>
  <si>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</si>
  <si>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</si>
  <si>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</si>
  <si>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</si>
  <si>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</si>
  <si>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</si>
  <si>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</si>
  <si>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</si>
  <si>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</si>
  <si>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</si>
  <si>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</si>
  <si>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</si>
  <si>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</si>
  <si>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</si>
  <si>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</si>
  <si>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</si>
  <si>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</si>
  <si>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</si>
  <si>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</si>
  <si>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</si>
  <si>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</si>
  <si>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</si>
  <si>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</si>
  <si>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</si>
  <si>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</si>
  <si>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</si>
  <si>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</si>
  <si>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</si>
  <si>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</si>
  <si>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</si>
  <si>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</si>
  <si>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</si>
  <si>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</si>
  <si>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</si>
  <si>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</si>
  <si>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</si>
  <si>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</si>
  <si>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</si>
  <si>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</si>
  <si>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</si>
  <si>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</si>
  <si>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</si>
  <si>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</si>
  <si>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</si>
  <si>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</si>
  <si>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</si>
  <si>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</si>
  <si>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</si>
  <si>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</si>
  <si>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</si>
  <si>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</si>
  <si>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</si>
  <si>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</si>
  <si>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</si>
  <si>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</si>
  <si>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</si>
  <si>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</si>
  <si>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</si>
  <si>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</si>
  <si>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</si>
  <si>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</si>
  <si>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</si>
  <si>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</si>
  <si>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</si>
  <si>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</si>
  <si>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</si>
  <si>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</si>
  <si>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</si>
  <si>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</si>
  <si>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</si>
  <si>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</si>
  <si>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</si>
  <si>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</si>
  <si>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</si>
  <si>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</si>
  <si>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</si>
  <si>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</si>
  <si>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</si>
  <si>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</si>
  <si>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</si>
  <si>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</si>
  <si>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</si>
  <si>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</si>
  <si>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</si>
  <si>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</si>
  <si>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</si>
  <si>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</si>
  <si>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</si>
  <si>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</si>
  <si>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</si>
  <si>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</si>
  <si>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</si>
  <si>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</si>
  <si>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</si>
  <si>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</si>
  <si>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</si>
  <si>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</si>
  <si>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</si>
  <si>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</si>
  <si>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</si>
  <si>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</si>
  <si>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</si>
  <si>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</si>
  <si>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</si>
  <si>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</si>
  <si>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</si>
  <si>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</si>
  <si>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</si>
  <si>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</si>
  <si>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</si>
  <si>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</si>
  <si>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</si>
  <si>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</si>
  <si>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</si>
  <si>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</si>
  <si>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</si>
  <si>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</si>
  <si>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</si>
  <si>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</si>
  <si>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</si>
  <si>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</si>
  <si>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</si>
  <si>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</si>
  <si>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</si>
  <si>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</si>
  <si>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</si>
  <si>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</si>
  <si>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</si>
  <si>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</si>
  <si>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</si>
  <si>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</si>
  <si>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</si>
  <si>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</si>
  <si>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</si>
  <si>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</si>
  <si>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</si>
  <si>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</si>
  <si>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</si>
  <si>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</si>
  <si>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</si>
  <si>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</si>
  <si>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</si>
  <si>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</si>
  <si>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</si>
  <si>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</si>
  <si>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</si>
  <si>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</si>
  <si>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</si>
  <si>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</si>
  <si>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</si>
  <si>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</si>
  <si>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</si>
  <si>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</si>
  <si>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</si>
  <si>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</si>
  <si>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</si>
  <si>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</si>
  <si>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</si>
  <si>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</si>
  <si>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</si>
  <si>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</si>
  <si>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</si>
  <si>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</si>
  <si>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</si>
  <si>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</si>
  <si>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</si>
  <si>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</si>
  <si>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</si>
  <si>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</si>
  <si>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</si>
  <si>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</si>
  <si>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</si>
  <si>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</si>
  <si>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</si>
  <si>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</si>
  <si>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</si>
  <si>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</si>
  <si>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</si>
  <si>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</si>
  <si>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</si>
  <si>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</si>
  <si>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</si>
  <si>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</si>
  <si>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</si>
  <si>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</si>
  <si>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</si>
  <si>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</si>
  <si>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</si>
  <si>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</si>
  <si>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</si>
  <si>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</si>
  <si>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</si>
  <si>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</si>
  <si>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</si>
  <si>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</si>
  <si>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</si>
  <si>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</si>
  <si>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</si>
  <si>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</si>
  <si>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</si>
  <si>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</si>
  <si>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</si>
  <si>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</si>
  <si>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</si>
  <si>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</si>
  <si>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</si>
  <si>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</si>
  <si>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</si>
  <si>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</si>
  <si>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</si>
  <si>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</si>
  <si>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</si>
  <si>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</si>
  <si>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</si>
  <si>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</si>
  <si>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</si>
  <si>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</si>
  <si>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</si>
  <si>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</si>
  <si>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</si>
  <si>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</si>
  <si>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</si>
  <si>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</si>
  <si>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</si>
  <si>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</si>
  <si>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</si>
  <si>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</si>
  <si>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</si>
  <si>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</si>
  <si>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</si>
  <si>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</si>
  <si>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</si>
  <si>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</si>
  <si>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</si>
  <si>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</si>
  <si>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</si>
  <si>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</si>
  <si>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</si>
  <si>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</si>
  <si>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</si>
  <si>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</si>
  <si>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</si>
  <si>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</si>
  <si>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</si>
  <si>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</si>
  <si>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</si>
  <si>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</si>
  <si>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</si>
  <si>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</si>
  <si>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</si>
  <si>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</si>
  <si>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</si>
  <si>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</si>
  <si>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</si>
  <si>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</si>
  <si>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</si>
  <si>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</si>
  <si>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</si>
  <si>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</si>
  <si>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</si>
  <si>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</si>
  <si>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</si>
  <si>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</si>
  <si>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</si>
  <si>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</si>
  <si>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</si>
  <si>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</si>
  <si>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</si>
  <si>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</si>
  <si>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</si>
  <si>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</si>
  <si>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</si>
  <si>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</si>
  <si>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</si>
  <si>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</si>
  <si>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</si>
  <si>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</si>
  <si>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</si>
  <si>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</si>
  <si>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</si>
  <si>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</si>
  <si>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</si>
  <si>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</si>
  <si>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</si>
  <si>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</si>
  <si>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</si>
  <si>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</si>
  <si>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</si>
  <si>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</si>
  <si>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</si>
  <si>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</si>
  <si>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</si>
  <si>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</si>
  <si>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</si>
  <si>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</si>
  <si>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</si>
  <si>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</si>
  <si>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</si>
  <si>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</si>
  <si>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</si>
  <si>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</si>
  <si>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</si>
  <si>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</si>
  <si>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</si>
  <si>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</si>
  <si>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</si>
  <si>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</si>
  <si>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</si>
  <si>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</si>
  <si>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</si>
  <si>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</si>
  <si>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</si>
  <si>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</si>
  <si>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</si>
  <si>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</si>
  <si>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</si>
  <si>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</si>
  <si>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</si>
  <si>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</si>
  <si>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</si>
  <si>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</si>
  <si>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</si>
  <si>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</si>
  <si>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</si>
  <si>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</si>
  <si>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</si>
  <si>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</si>
  <si>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</si>
  <si>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</si>
  <si>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</si>
  <si>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</si>
  <si>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</si>
  <si>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</si>
  <si>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</si>
  <si>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</si>
  <si>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</si>
  <si>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</si>
  <si>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</si>
  <si>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</si>
  <si>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</si>
  <si>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</si>
  <si>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</si>
  <si>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</si>
  <si>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</si>
  <si>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</si>
  <si>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</si>
  <si>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</si>
  <si>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</si>
  <si>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</si>
  <si>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</si>
  <si>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</si>
  <si>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</si>
  <si>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</si>
  <si>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</si>
  <si>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</si>
  <si>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</si>
  <si>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</si>
  <si>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</si>
  <si>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</si>
  <si>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</si>
  <si>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</si>
  <si>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</si>
  <si>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</si>
  <si>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</si>
  <si>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</si>
  <si>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</si>
  <si>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</si>
  <si>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</si>
  <si>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</si>
  <si>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</si>
  <si>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</si>
  <si>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</si>
  <si>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</si>
  <si>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</si>
  <si>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</si>
  <si>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</si>
  <si>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</si>
  <si>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</si>
  <si>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</si>
  <si>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</si>
  <si>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</si>
  <si>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</si>
  <si>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</si>
  <si>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</si>
  <si>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</si>
  <si>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</si>
  <si>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</si>
  <si>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</si>
  <si>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</si>
  <si>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</si>
  <si>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</si>
  <si>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</si>
  <si>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</si>
  <si>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</si>
  <si>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</si>
  <si>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</si>
  <si>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</si>
  <si>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</si>
  <si>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</si>
  <si>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</si>
  <si>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</si>
  <si>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</si>
  <si>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</si>
  <si>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</si>
  <si>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</si>
  <si>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</si>
  <si>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</si>
  <si>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</si>
  <si>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</si>
  <si>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</si>
  <si>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</si>
  <si>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</si>
  <si>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</si>
  <si>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</si>
  <si>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</si>
  <si>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</si>
  <si>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</si>
  <si>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</si>
  <si>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</si>
  <si>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</si>
  <si>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</si>
  <si>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</si>
  <si>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</si>
  <si>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</si>
  <si>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</si>
  <si>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</si>
  <si>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</si>
  <si>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</si>
  <si>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</si>
  <si>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</si>
  <si>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</si>
  <si>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</si>
  <si>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</si>
  <si>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</si>
  <si>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</si>
  <si>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</si>
  <si>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</si>
  <si>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</si>
  <si>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</si>
  <si>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</si>
  <si>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</si>
  <si>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</si>
  <si>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</si>
  <si>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</si>
  <si>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</si>
  <si>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</si>
  <si>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</si>
  <si>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</si>
  <si>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</si>
  <si>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</si>
  <si>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</si>
  <si>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</si>
  <si>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</si>
  <si>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</si>
  <si>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</si>
  <si>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</si>
  <si>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</si>
  <si>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</si>
  <si>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</si>
  <si>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</si>
  <si>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</si>
  <si>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</si>
  <si>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</si>
  <si>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</si>
  <si>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</si>
  <si>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</si>
  <si>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</si>
  <si>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</si>
  <si>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</si>
  <si>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</si>
  <si>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</si>
  <si>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</si>
  <si>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</si>
  <si>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</si>
  <si>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</si>
  <si>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</si>
  <si>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</si>
  <si>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</si>
  <si>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</si>
  <si>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</si>
  <si>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</si>
  <si>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</si>
  <si>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</si>
  <si>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</si>
  <si>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</si>
  <si>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</si>
  <si>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</si>
  <si>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</si>
  <si>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</si>
  <si>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</si>
  <si>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</si>
  <si>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</si>
  <si>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</si>
  <si>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</si>
  <si>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</si>
  <si>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</si>
  <si>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</si>
  <si>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</si>
  <si>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</si>
  <si>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</si>
  <si>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</si>
  <si>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</si>
  <si>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</si>
  <si>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</si>
  <si>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</si>
  <si>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</si>
  <si>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</si>
  <si>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</si>
  <si>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</si>
  <si>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</si>
  <si>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</si>
  <si>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</si>
  <si>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</si>
  <si>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</si>
  <si>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</si>
  <si>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</si>
  <si>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</si>
  <si>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</si>
  <si>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</si>
  <si>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</si>
  <si>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</si>
  <si>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</si>
  <si>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</si>
  <si>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</si>
  <si>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</si>
  <si>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</si>
  <si>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</si>
  <si>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</si>
  <si>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</si>
  <si>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</si>
  <si>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</si>
  <si>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</si>
  <si>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</si>
  <si>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</si>
  <si>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</si>
  <si>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</si>
  <si>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</si>
  <si>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</si>
  <si>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</si>
  <si>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</si>
  <si>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</si>
  <si>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</si>
  <si>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</si>
  <si>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</si>
  <si>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</si>
  <si>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</si>
  <si>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</si>
  <si>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</si>
  <si>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</si>
  <si>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</si>
  <si>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</si>
  <si>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</si>
  <si>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</si>
  <si>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</si>
  <si>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</si>
  <si>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</si>
  <si>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</si>
  <si>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</si>
  <si>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</si>
  <si>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</si>
  <si>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</si>
  <si>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</si>
  <si>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</si>
  <si>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</si>
  <si>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</si>
  <si>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</si>
  <si>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</si>
  <si>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</si>
  <si>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</si>
  <si>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</si>
  <si>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</si>
  <si>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</si>
  <si>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</si>
  <si>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</si>
  <si>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</si>
  <si>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</si>
  <si>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</si>
  <si>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</si>
  <si>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</si>
  <si>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</si>
  <si>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</si>
  <si>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</si>
  <si>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</si>
  <si>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</si>
  <si>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</si>
  <si>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</si>
  <si>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</si>
  <si>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</si>
  <si>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</si>
  <si>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</si>
  <si>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</si>
  <si>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</si>
  <si>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</si>
  <si>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</si>
  <si>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</si>
  <si>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</si>
  <si>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</si>
  <si>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</si>
  <si>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</si>
  <si>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</si>
  <si>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</si>
  <si>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</si>
  <si>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</si>
  <si>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</si>
  <si>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</si>
  <si>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</si>
  <si>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</si>
  <si>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</si>
  <si>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</si>
  <si>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</si>
  <si>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</si>
  <si>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</si>
  <si>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</si>
  <si>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</si>
  <si>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</si>
  <si>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</si>
  <si>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</si>
  <si>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</si>
  <si>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</si>
  <si>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</si>
  <si>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</si>
  <si>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</si>
  <si>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</si>
  <si>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</si>
  <si>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</si>
  <si>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</si>
  <si>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</si>
  <si>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</si>
  <si>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</si>
  <si>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</si>
  <si>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</si>
  <si>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</si>
  <si>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</si>
  <si>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</si>
  <si>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</si>
  <si>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</si>
  <si>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</si>
  <si>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</si>
  <si>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</si>
  <si>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</si>
  <si>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</si>
  <si>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</si>
  <si>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</si>
  <si>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</si>
  <si>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</si>
  <si>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</si>
  <si>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</si>
  <si>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</si>
  <si>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</si>
  <si>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</si>
  <si>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</si>
  <si>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</si>
  <si>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</si>
  <si>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</si>
  <si>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</si>
  <si>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</si>
  <si>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</si>
  <si>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</si>
  <si>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</si>
  <si>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</si>
  <si>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</si>
  <si>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</si>
  <si>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</si>
  <si>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</si>
  <si>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</si>
  <si>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</si>
  <si>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</si>
  <si>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</si>
  <si>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</si>
  <si>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</si>
  <si>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</si>
  <si>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</si>
  <si>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</si>
  <si>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</si>
  <si>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</si>
  <si>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</si>
  <si>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</si>
  <si>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</si>
  <si>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</si>
  <si>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</si>
  <si>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</si>
  <si>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</si>
  <si>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</si>
  <si>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</si>
  <si>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</si>
  <si>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</si>
  <si>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</si>
  <si>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</si>
  <si>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</si>
  <si>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</si>
  <si>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</si>
  <si>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</si>
  <si>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</si>
  <si>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</si>
  <si>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</si>
  <si>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</si>
  <si>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</si>
  <si>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</si>
  <si>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</si>
  <si>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</si>
  <si>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</si>
  <si>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</si>
  <si>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</si>
  <si>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</si>
  <si>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</si>
  <si>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</si>
  <si>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</si>
  <si>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</si>
  <si>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</si>
  <si>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</si>
  <si>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</si>
  <si>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</si>
  <si>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</si>
  <si>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</si>
  <si>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</si>
  <si>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</si>
  <si>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</si>
  <si>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</si>
  <si>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</si>
  <si>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</si>
  <si>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</si>
  <si>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</si>
  <si>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</si>
  <si>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</si>
  <si>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</si>
  <si>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</si>
  <si>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</si>
  <si>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</si>
  <si>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</si>
  <si>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</si>
  <si>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</si>
  <si>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</si>
  <si>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</si>
  <si>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</si>
  <si>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</si>
  <si>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</si>
  <si>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</si>
  <si>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</si>
  <si>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</si>
  <si>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</si>
  <si>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</si>
  <si>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</si>
  <si>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</si>
  <si>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</si>
  <si>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</si>
  <si>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</si>
  <si>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</si>
  <si>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</si>
  <si>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</si>
  <si>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</si>
  <si>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</si>
  <si>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</si>
  <si>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</si>
  <si>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</si>
  <si>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</si>
  <si>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</si>
  <si>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</si>
  <si>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</si>
  <si>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</si>
  <si>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</si>
  <si>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</si>
  <si>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</si>
  <si>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</si>
  <si>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</si>
  <si>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</si>
  <si>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</si>
  <si>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</si>
  <si>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</si>
  <si>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</si>
  <si>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</si>
  <si>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</si>
  <si>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</si>
  <si>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</si>
  <si>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</si>
  <si>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</si>
  <si>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</si>
  <si>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</si>
  <si>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</si>
  <si>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</si>
  <si>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</si>
  <si>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</si>
  <si>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</si>
  <si>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</si>
  <si>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</si>
  <si>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</si>
  <si>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</si>
  <si>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</si>
  <si>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</si>
  <si>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</si>
  <si>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</si>
  <si>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</si>
  <si>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</si>
  <si>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</si>
  <si>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</si>
  <si>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</si>
  <si>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</si>
  <si>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</si>
  <si>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</si>
  <si>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</si>
  <si>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</si>
  <si>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</si>
  <si>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</si>
  <si>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</si>
  <si>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</si>
  <si>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</si>
  <si>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</si>
  <si>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</si>
  <si>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</si>
  <si>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</si>
  <si>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</si>
  <si>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</si>
  <si>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</si>
  <si>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</si>
  <si>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</si>
  <si>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</si>
  <si>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</si>
  <si>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</si>
  <si>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</si>
  <si>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</si>
  <si>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</si>
  <si>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</si>
  <si>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</si>
  <si>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</si>
  <si>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</si>
  <si>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</si>
  <si>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</si>
  <si>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</si>
  <si>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</si>
  <si>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</si>
  <si>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</si>
  <si>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</si>
  <si>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</si>
  <si>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</si>
  <si>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</si>
  <si>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</si>
  <si>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</si>
  <si>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</si>
  <si>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</si>
  <si>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</si>
  <si>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</si>
  <si>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</si>
  <si>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</si>
  <si>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</si>
  <si>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</si>
  <si>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</si>
  <si>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</si>
  <si>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</si>
  <si>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</si>
  <si>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</si>
  <si>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</si>
  <si>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</si>
  <si>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</si>
  <si>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</si>
  <si>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</si>
  <si>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</si>
  <si>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</si>
  <si>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</si>
  <si>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</si>
  <si>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</si>
  <si>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</si>
  <si>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</si>
  <si>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</si>
  <si>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</si>
  <si>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</si>
  <si>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</si>
  <si>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</si>
  <si>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</si>
  <si>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</si>
  <si>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</si>
  <si>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</si>
  <si>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</si>
  <si>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</si>
  <si>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</si>
  <si>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</si>
  <si>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</si>
  <si>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</si>
  <si>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</si>
  <si>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</si>
  <si>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</si>
  <si>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</si>
  <si>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</si>
  <si>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</si>
  <si>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</si>
  <si>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</si>
  <si>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</si>
  <si>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</si>
  <si>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</si>
  <si>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</si>
  <si>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</si>
  <si>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</si>
  <si>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</si>
  <si>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</si>
  <si>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</si>
  <si>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</si>
  <si>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</si>
  <si>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</si>
  <si>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</si>
  <si>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</si>
  <si>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</si>
  <si>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</si>
  <si>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</si>
  <si>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</si>
  <si>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</si>
  <si>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</si>
  <si>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</si>
  <si>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</si>
  <si>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</si>
  <si>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</si>
  <si>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</si>
  <si>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</si>
  <si>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</si>
  <si>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</si>
  <si>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</si>
  <si>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</si>
  <si>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</si>
  <si>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</si>
  <si>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</si>
  <si>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</si>
  <si>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</si>
  <si>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</si>
  <si>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</si>
  <si>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</si>
  <si>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</si>
  <si>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</si>
  <si>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</si>
  <si>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</si>
  <si>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</si>
  <si>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</si>
  <si>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</si>
  <si>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</si>
  <si>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</si>
  <si>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</si>
  <si>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</si>
  <si>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</si>
  <si>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</si>
  <si>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</si>
  <si>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</si>
  <si>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</si>
  <si>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</si>
  <si>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</si>
  <si>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</si>
  <si>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</si>
  <si>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</si>
  <si>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</si>
  <si>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</si>
  <si>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</si>
  <si>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</si>
  <si>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</si>
  <si>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</si>
  <si>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</si>
  <si>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</si>
  <si>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</si>
  <si>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</si>
  <si>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</si>
  <si>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</si>
  <si>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</si>
  <si>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</si>
  <si>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</si>
  <si>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</si>
  <si>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</si>
  <si>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</si>
  <si>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</si>
  <si>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</si>
  <si>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</si>
  <si>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</si>
  <si>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</si>
  <si>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</si>
  <si>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</si>
  <si>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</si>
  <si>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</si>
  <si>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</si>
  <si>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</si>
  <si>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</si>
  <si>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</si>
  <si>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</si>
  <si>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</si>
  <si>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</si>
  <si>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</si>
  <si>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</si>
  <si>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</si>
  <si>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</si>
  <si>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</si>
  <si>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</si>
  <si>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</si>
  <si>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</si>
  <si>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</si>
  <si>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</si>
  <si>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</si>
  <si>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</si>
  <si>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</si>
  <si>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</si>
  <si>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</si>
  <si>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</si>
  <si>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</si>
  <si>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</si>
  <si>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</si>
  <si>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</si>
  <si>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</si>
  <si>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</si>
  <si>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</si>
  <si>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</si>
  <si>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</si>
  <si>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</si>
  <si>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</si>
  <si>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</si>
  <si>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</si>
  <si>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</si>
  <si>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</si>
  <si>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</si>
  <si>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</si>
  <si>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</si>
  <si>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</si>
  <si>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</si>
  <si>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</si>
  <si>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</si>
  <si>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</si>
  <si>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</si>
  <si>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</si>
  <si>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</si>
  <si>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</si>
  <si>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</si>
  <si>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</si>
  <si>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</si>
  <si>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</si>
  <si>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</si>
  <si>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</si>
  <si>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</si>
  <si>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</si>
  <si>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</si>
  <si>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</si>
  <si>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</si>
  <si>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</si>
  <si>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</si>
  <si>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</si>
  <si>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</si>
  <si>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</si>
  <si>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</si>
  <si>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</si>
  <si>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</si>
  <si>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</si>
  <si>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</si>
  <si>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</si>
  <si>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</si>
  <si>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</si>
  <si>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</si>
  <si>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</si>
  <si>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</si>
  <si>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</si>
  <si>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</si>
  <si>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</si>
  <si>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</si>
  <si>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</si>
  <si>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</si>
  <si>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</si>
  <si>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</si>
  <si>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</si>
  <si>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</si>
  <si>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</si>
  <si>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</si>
  <si>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</si>
  <si>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</si>
  <si>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</si>
  <si>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</si>
  <si>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</si>
  <si>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</si>
  <si>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</si>
  <si>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</si>
  <si>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</si>
  <si>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</si>
  <si>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</si>
  <si>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</si>
  <si>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</si>
  <si>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</si>
  <si>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</si>
  <si>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</si>
  <si>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</si>
  <si>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</si>
  <si>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</si>
  <si>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</si>
  <si>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</si>
  <si>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</si>
  <si>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</si>
  <si>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</si>
  <si>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</si>
  <si>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</si>
  <si>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</si>
  <si>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</si>
  <si>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</si>
  <si>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</si>
  <si>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</si>
  <si>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</si>
  <si>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</si>
  <si>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</si>
  <si>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</si>
  <si>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</si>
  <si>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</si>
  <si>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</si>
  <si>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</si>
  <si>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</si>
  <si>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</si>
  <si>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</si>
  <si>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</si>
  <si>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</si>
  <si>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</si>
  <si>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</si>
  <si>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</si>
  <si>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</si>
  <si>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</si>
  <si>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</si>
  <si>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</si>
  <si>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</si>
  <si>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</si>
  <si>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</si>
  <si>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</si>
  <si>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</si>
  <si>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</si>
  <si>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</si>
  <si>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</si>
  <si>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</si>
  <si>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</si>
  <si>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</si>
  <si>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</si>
  <si>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</si>
  <si>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</si>
  <si>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</si>
  <si>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</si>
  <si>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</si>
  <si>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</si>
  <si>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</si>
  <si>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</si>
  <si>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</si>
  <si>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</si>
  <si>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</si>
  <si>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</si>
  <si>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</si>
  <si>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</si>
  <si>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</si>
  <si>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</si>
  <si>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</si>
  <si>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</si>
  <si>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</si>
  <si>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</si>
  <si>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</si>
  <si>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</si>
  <si>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</si>
  <si>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</si>
  <si>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</si>
  <si>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</si>
  <si>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</si>
  <si>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</si>
  <si>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</si>
  <si>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</si>
  <si>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</si>
  <si>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</si>
  <si>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</si>
  <si>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</si>
  <si>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</si>
  <si>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</si>
  <si>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</si>
  <si>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</si>
  <si>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</si>
  <si>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</si>
  <si>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</si>
  <si>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</si>
  <si>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</si>
  <si>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</si>
  <si>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</si>
  <si>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</si>
  <si>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</si>
  <si>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</si>
  <si>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</si>
  <si>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</si>
  <si>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</si>
  <si>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</si>
  <si>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</si>
  <si>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</si>
  <si>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</si>
  <si>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</si>
  <si>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</si>
  <si>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</si>
  <si>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</si>
  <si>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</si>
  <si>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</si>
  <si>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</si>
  <si>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</si>
  <si>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</si>
  <si>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</si>
  <si>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</si>
  <si>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</si>
  <si>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</si>
  <si>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</si>
  <si>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</si>
  <si>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</si>
  <si>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</si>
  <si>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</si>
  <si>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</si>
  <si>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</si>
  <si>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</si>
  <si>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</si>
  <si>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</si>
  <si>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</si>
  <si>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</si>
  <si>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</si>
  <si>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</si>
  <si>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</si>
  <si>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</si>
  <si>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</si>
  <si>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</si>
  <si>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</si>
  <si>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</si>
  <si>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</si>
  <si>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</si>
  <si>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</si>
  <si>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</si>
  <si>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</si>
  <si>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</si>
  <si>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</si>
  <si>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</si>
  <si>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</si>
  <si>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</si>
  <si>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</si>
  <si>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</si>
  <si>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</si>
  <si>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</si>
  <si>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</si>
  <si>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</si>
  <si>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</si>
  <si>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</si>
  <si>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</si>
  <si>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</si>
  <si>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</si>
  <si>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</si>
  <si>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</si>
  <si>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</si>
  <si>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</si>
  <si>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</si>
  <si>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</si>
  <si>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</si>
  <si>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</si>
  <si>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</si>
  <si>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</si>
  <si>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</si>
  <si>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</si>
  <si>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</si>
  <si>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</si>
  <si>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</si>
  <si>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</si>
  <si>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</si>
  <si>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</si>
  <si>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</si>
  <si>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</si>
  <si>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</si>
  <si>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</si>
  <si>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</si>
  <si>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</si>
  <si>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</si>
  <si>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</si>
  <si>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</si>
  <si>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</si>
  <si>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</si>
  <si>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</si>
  <si>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</si>
  <si>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</si>
  <si>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</si>
  <si>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</si>
  <si>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</si>
  <si>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</si>
  <si>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</si>
  <si>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</si>
  <si>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</si>
  <si>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</si>
  <si>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</si>
  <si>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</si>
  <si>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</si>
  <si>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</si>
  <si>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</si>
  <si>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</si>
  <si>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</si>
  <si>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</si>
  <si>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</si>
  <si>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</si>
  <si>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</si>
  <si>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</si>
  <si>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</si>
  <si>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</si>
  <si>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</si>
  <si>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</si>
  <si>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</si>
  <si>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</si>
  <si>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</si>
  <si>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</si>
  <si>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</si>
  <si>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</si>
  <si>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</si>
  <si>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</si>
  <si>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</si>
  <si>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</si>
  <si>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</si>
  <si>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</si>
  <si>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</si>
  <si>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</si>
  <si>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</si>
  <si>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</si>
  <si>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</si>
  <si>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</si>
  <si>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</si>
  <si>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</si>
  <si>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</si>
  <si>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</si>
  <si>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</si>
  <si>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</si>
  <si>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</si>
  <si>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</si>
  <si>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</si>
  <si>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</si>
  <si>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</si>
  <si>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</si>
  <si>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</si>
  <si>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</si>
  <si>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</si>
  <si>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</si>
  <si>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</si>
  <si>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</si>
  <si>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</si>
  <si>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</si>
  <si>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</si>
  <si>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</si>
  <si>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</si>
  <si>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</si>
  <si>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</si>
  <si>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</si>
  <si>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</si>
  <si>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</si>
  <si>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</si>
  <si>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</si>
  <si>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</si>
  <si>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</si>
  <si>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</si>
  <si>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</si>
  <si>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</si>
  <si>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</si>
  <si>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</si>
  <si>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</si>
  <si>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</si>
  <si>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</si>
  <si>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</si>
  <si>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</si>
  <si>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</si>
  <si>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</si>
  <si>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</si>
  <si>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</si>
  <si>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</si>
  <si>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</si>
  <si>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</si>
  <si>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</si>
  <si>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</si>
  <si>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</si>
  <si>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</si>
  <si>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</si>
  <si>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</si>
  <si>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</si>
  <si>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</si>
  <si>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</si>
  <si>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</si>
  <si>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</si>
  <si>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</si>
  <si>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</si>
  <si>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</si>
  <si>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</si>
  <si>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</si>
  <si>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</si>
  <si>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</si>
  <si>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</si>
  <si>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</si>
  <si>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</si>
  <si>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</si>
  <si>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</si>
  <si>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</si>
  <si>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</si>
  <si>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</si>
  <si>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</si>
  <si>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</si>
  <si>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</si>
  <si>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</si>
  <si>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</si>
  <si>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</si>
  <si>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</si>
  <si>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</si>
  <si>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</si>
  <si>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</si>
  <si>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</si>
  <si>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</si>
  <si>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</si>
  <si>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</si>
  <si>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</si>
  <si>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</si>
  <si>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</si>
  <si>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</si>
  <si>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</si>
  <si>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</si>
  <si>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</si>
  <si>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</si>
  <si>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</si>
  <si>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</si>
  <si>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</si>
  <si>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</si>
  <si>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</si>
  <si>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</si>
  <si>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</si>
  <si>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</si>
  <si>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</si>
  <si>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</si>
  <si>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</si>
  <si>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</si>
  <si>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</si>
  <si>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</si>
  <si>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</si>
  <si>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</si>
  <si>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</si>
  <si>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</si>
  <si>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</si>
  <si>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</si>
  <si>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</si>
  <si>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</si>
  <si>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</si>
  <si>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</si>
  <si>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</si>
  <si>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</si>
  <si>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</si>
  <si>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</si>
  <si>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</si>
  <si>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</si>
  <si>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</si>
  <si>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</si>
  <si>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</si>
  <si>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</si>
  <si>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</si>
  <si>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</si>
  <si>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</si>
  <si>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</si>
  <si>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</si>
  <si>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</si>
  <si>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</si>
  <si>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</si>
  <si>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</si>
  <si>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</si>
  <si>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</si>
  <si>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</si>
  <si>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</si>
  <si>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</si>
  <si>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</si>
  <si>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</si>
  <si>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</si>
  <si>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</si>
  <si>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</si>
  <si>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</si>
  <si>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</si>
  <si>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</si>
  <si>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</si>
  <si>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</si>
  <si>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</si>
  <si>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</si>
  <si>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</si>
  <si>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</si>
  <si>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</si>
  <si>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</si>
  <si>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</si>
  <si>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</si>
  <si>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</si>
  <si>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</si>
  <si>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</si>
  <si>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</si>
  <si>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</si>
  <si>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</si>
  <si>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</si>
  <si>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</si>
  <si>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</si>
  <si>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</si>
  <si>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</si>
  <si>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</si>
  <si>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</si>
  <si>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</si>
  <si>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</si>
  <si>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</si>
  <si>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</si>
  <si>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</si>
  <si>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</si>
  <si>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</si>
  <si>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</si>
  <si>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</si>
  <si>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</si>
  <si>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</si>
  <si>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</si>
  <si>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</si>
  <si>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</si>
  <si>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</si>
  <si>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</si>
  <si>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</si>
  <si>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</si>
  <si>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</si>
  <si>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</si>
  <si>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</si>
  <si>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</si>
  <si>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</si>
  <si>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</si>
  <si>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</si>
  <si>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</si>
  <si>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</si>
  <si>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</si>
  <si>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</si>
  <si>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</si>
  <si>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</si>
  <si>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</si>
  <si>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</si>
  <si>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</si>
  <si>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</si>
  <si>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</si>
  <si>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</si>
  <si>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</si>
  <si>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</si>
  <si>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</si>
  <si>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</si>
  <si>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</si>
  <si>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</si>
  <si>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</si>
  <si>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</si>
  <si>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</si>
  <si>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</si>
  <si>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</si>
  <si>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</si>
  <si>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</si>
  <si>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</si>
  <si>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</si>
  <si>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</si>
  <si>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</si>
  <si>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</si>
  <si>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</si>
  <si>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</si>
  <si>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</si>
  <si>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</si>
  <si>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</si>
  <si>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</si>
  <si>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</si>
  <si>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</si>
  <si>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</si>
  <si>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</si>
  <si>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</si>
  <si>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</si>
  <si>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</si>
  <si>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</si>
  <si>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</si>
  <si>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</si>
  <si>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</si>
  <si>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</si>
  <si>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</si>
  <si>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</si>
  <si>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</si>
  <si>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</si>
  <si>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</si>
  <si>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</si>
  <si>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</si>
  <si>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</si>
  <si>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</si>
  <si>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</si>
  <si>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</si>
  <si>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</si>
  <si>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</si>
  <si>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</si>
  <si>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</si>
  <si>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</si>
  <si>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</si>
  <si>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</si>
  <si>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</si>
  <si>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</si>
  <si>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</si>
  <si>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</si>
  <si>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</si>
  <si>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</si>
  <si>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</si>
  <si>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</si>
  <si>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</si>
  <si>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</si>
  <si>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</si>
  <si>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</si>
  <si>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</si>
  <si>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</si>
  <si>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</si>
  <si>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</si>
  <si>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</si>
  <si>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</si>
  <si>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</si>
  <si>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</si>
  <si>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</si>
  <si>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</si>
  <si>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</si>
  <si>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</si>
  <si>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</si>
  <si>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</si>
  <si>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</si>
  <si>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</si>
  <si>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</si>
  <si>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</si>
  <si>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</si>
  <si>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</si>
  <si>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</si>
  <si>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</si>
  <si>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</si>
  <si>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</si>
  <si>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</si>
  <si>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</si>
  <si>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</si>
  <si>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</si>
  <si>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</si>
  <si>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</si>
  <si>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</si>
  <si>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</si>
  <si>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</si>
  <si>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</si>
  <si>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</si>
  <si>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</si>
  <si>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</si>
  <si>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</si>
  <si>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</si>
  <si>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</si>
  <si>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</si>
  <si>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</si>
  <si>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</si>
  <si>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</si>
  <si>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</si>
  <si>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</si>
  <si>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</si>
  <si>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</si>
  <si>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</si>
  <si>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</si>
  <si>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</si>
  <si>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</si>
  <si>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</si>
  <si>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</si>
  <si>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</si>
  <si>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</si>
  <si>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</si>
  <si>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</si>
  <si>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</si>
  <si>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</si>
  <si>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</si>
  <si>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</si>
  <si>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</si>
  <si>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</si>
  <si>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</si>
  <si>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</si>
  <si>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</si>
  <si>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</si>
  <si>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</si>
  <si>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</si>
  <si>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</si>
  <si>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</si>
  <si>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</si>
  <si>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</si>
  <si>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</si>
  <si>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</si>
  <si>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</si>
  <si>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</si>
  <si>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</si>
  <si>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</si>
  <si>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</si>
  <si>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</si>
  <si>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</si>
  <si>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</si>
  <si>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</si>
  <si>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</si>
  <si>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</si>
  <si>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</si>
  <si>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</si>
  <si>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</si>
  <si>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</si>
  <si>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</si>
  <si>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</si>
  <si>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</si>
  <si>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</si>
  <si>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</si>
  <si>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</si>
  <si>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</si>
  <si>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</si>
  <si>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</si>
  <si>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</si>
  <si>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</si>
  <si>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</si>
  <si>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</si>
  <si>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</si>
  <si>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</si>
  <si>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</si>
  <si>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</si>
  <si>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</si>
  <si>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</si>
  <si>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</si>
  <si>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</si>
  <si>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</si>
  <si>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</si>
  <si>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</si>
  <si>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</si>
  <si>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</si>
  <si>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</si>
  <si>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</si>
  <si>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</si>
  <si>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</si>
  <si>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</si>
  <si>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</si>
  <si>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</si>
  <si>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</si>
  <si>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</si>
  <si>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</si>
  <si>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</si>
  <si>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</si>
  <si>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</si>
  <si>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</si>
  <si>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</si>
  <si>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</si>
  <si>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</si>
  <si>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</si>
  <si>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</si>
  <si>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</si>
  <si>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</si>
  <si>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</si>
  <si>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</si>
  <si>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</si>
  <si>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</si>
  <si>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</si>
  <si>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</si>
  <si>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</si>
  <si>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</si>
  <si>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</si>
  <si>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</si>
  <si>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</si>
  <si>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</si>
  <si>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</si>
  <si>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</si>
  <si>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</si>
  <si>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</si>
  <si>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</si>
  <si>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</si>
  <si>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</si>
  <si>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</si>
  <si>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</si>
  <si>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</si>
  <si>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</si>
  <si>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</si>
  <si>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</si>
  <si>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</si>
  <si>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</si>
  <si>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</si>
  <si>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</si>
  <si>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</si>
  <si>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</si>
  <si>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</si>
  <si>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</si>
  <si>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</si>
  <si>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</si>
  <si>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</si>
  <si>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</si>
  <si>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</si>
  <si>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</si>
  <si>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</si>
  <si>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</si>
  <si>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</si>
  <si>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</si>
  <si>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</si>
  <si>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</si>
  <si>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</si>
  <si>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</si>
  <si>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</si>
  <si>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</si>
  <si>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</si>
  <si>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</si>
  <si>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</si>
  <si>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</si>
  <si>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</si>
  <si>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</si>
  <si>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</si>
  <si>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</si>
  <si>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</si>
  <si>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</si>
  <si>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</si>
  <si>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</si>
  <si>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</si>
  <si>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</si>
  <si>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</si>
  <si>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</si>
  <si>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</si>
  <si>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</si>
  <si>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</si>
  <si>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</si>
  <si>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</si>
  <si>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</si>
  <si>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</si>
  <si>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</si>
  <si>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</si>
  <si>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</si>
  <si>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</si>
  <si>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</si>
  <si>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</si>
  <si>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</si>
  <si>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</si>
  <si>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</si>
  <si>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</si>
  <si>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</si>
  <si>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</si>
  <si>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</si>
  <si>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</si>
  <si>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</si>
  <si>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</si>
  <si>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</si>
  <si>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</si>
  <si>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</si>
  <si>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</si>
  <si>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</si>
  <si>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</si>
  <si>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</si>
  <si>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</si>
  <si>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</si>
  <si>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</si>
  <si>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</si>
  <si>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</si>
  <si>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</si>
  <si>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</si>
  <si>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</si>
  <si>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</si>
  <si>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</si>
  <si>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</si>
  <si>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</si>
  <si>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</si>
  <si>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</si>
  <si>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</si>
  <si>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</si>
  <si>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</si>
  <si>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</si>
  <si>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</si>
  <si>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</si>
  <si>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</si>
  <si>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</si>
  <si>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</si>
  <si>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</si>
  <si>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</si>
  <si>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</si>
  <si>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</si>
  <si>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</si>
  <si>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</si>
  <si>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</si>
  <si>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</si>
  <si>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</si>
  <si>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</si>
  <si>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</si>
  <si>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</si>
  <si>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</si>
  <si>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</si>
  <si>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</si>
  <si>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</si>
  <si>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</si>
  <si>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</si>
  <si>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</si>
  <si>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</si>
  <si>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</si>
  <si>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</si>
  <si>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</si>
  <si>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</si>
  <si>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</si>
  <si>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</si>
  <si>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</si>
  <si>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</si>
  <si>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</si>
  <si>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</si>
  <si>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</si>
  <si>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</si>
  <si>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</si>
  <si>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</si>
  <si>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</si>
  <si>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</si>
  <si>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</si>
  <si>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</si>
  <si>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</si>
  <si>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</si>
  <si>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</si>
  <si>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</si>
  <si>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</si>
  <si>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</si>
  <si>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</si>
  <si>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</si>
  <si>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</si>
  <si>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</si>
  <si>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</si>
  <si>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</si>
  <si>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</si>
  <si>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</si>
  <si>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</si>
  <si>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</si>
  <si>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</si>
  <si>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</si>
  <si>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</si>
  <si>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</si>
  <si>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</si>
  <si>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</si>
  <si>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</si>
  <si>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</si>
  <si>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</si>
  <si>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</si>
  <si>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</si>
  <si>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</si>
  <si>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</si>
  <si>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</si>
  <si>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</si>
  <si>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</si>
  <si>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</si>
  <si>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</si>
  <si>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</si>
  <si>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</si>
  <si>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</si>
  <si>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</si>
  <si>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</si>
  <si>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</si>
  <si>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</si>
  <si>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</si>
  <si>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</si>
  <si>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</si>
  <si>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</si>
  <si>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</si>
  <si>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</si>
  <si>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</si>
  <si>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</si>
  <si>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</si>
  <si>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</si>
  <si>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</si>
  <si>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</si>
  <si>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</si>
  <si>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</si>
  <si>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</si>
  <si>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</si>
  <si>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</si>
  <si>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</si>
  <si>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</si>
  <si>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</si>
  <si>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</si>
  <si>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</si>
  <si>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</si>
  <si>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</si>
  <si>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</si>
  <si>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</si>
  <si>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</si>
  <si>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</si>
  <si>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</si>
  <si>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</si>
  <si>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</si>
  <si>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</si>
  <si>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</si>
  <si>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</si>
  <si>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</si>
  <si>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</si>
  <si>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</si>
  <si>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</si>
  <si>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</si>
  <si>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</si>
  <si>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</si>
  <si>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</si>
  <si>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</si>
  <si>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</si>
  <si>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</si>
  <si>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</si>
  <si>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</si>
  <si>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</si>
  <si>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</si>
  <si>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</si>
  <si>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</si>
  <si>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</si>
  <si>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</si>
  <si>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</si>
  <si>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</si>
  <si>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</si>
  <si>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</si>
  <si>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</si>
  <si>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</si>
  <si>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</si>
  <si>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</si>
  <si>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</si>
  <si>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</si>
  <si>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</si>
  <si>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</si>
  <si>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</si>
  <si>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</si>
  <si>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</si>
  <si>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</si>
  <si>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</si>
  <si>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</si>
  <si>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</si>
  <si>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</si>
  <si>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</si>
  <si>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</si>
  <si>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</si>
  <si>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</si>
  <si>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</si>
  <si>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</si>
  <si>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</si>
  <si>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</si>
  <si>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</si>
  <si>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</si>
  <si>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</si>
  <si>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</si>
  <si>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</si>
  <si>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</si>
  <si>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</si>
  <si>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</si>
  <si>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</si>
  <si>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</si>
  <si>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</si>
  <si>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</si>
  <si>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</si>
  <si>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</si>
  <si>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</si>
  <si>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</si>
  <si>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</si>
  <si>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</si>
  <si>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</si>
  <si>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</si>
  <si>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</si>
  <si>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</si>
  <si>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</si>
  <si>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</si>
  <si>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</si>
  <si>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</si>
  <si>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</si>
  <si>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</si>
  <si>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</si>
  <si>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</si>
  <si>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</si>
  <si>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</si>
  <si>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</si>
  <si>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</si>
  <si>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</si>
  <si>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</si>
  <si>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</si>
  <si>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</si>
  <si>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</si>
  <si>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</si>
  <si>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</si>
  <si>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</si>
  <si>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</si>
  <si>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</si>
  <si>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</si>
  <si>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</si>
  <si>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</si>
  <si>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</si>
  <si>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</si>
  <si>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</si>
  <si>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</si>
  <si>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</si>
  <si>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</si>
  <si>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</si>
  <si>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</si>
  <si>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</si>
  <si>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</si>
  <si>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</si>
  <si>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</si>
  <si>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</si>
  <si>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</si>
  <si>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</si>
  <si>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</si>
  <si>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</si>
  <si>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</si>
  <si>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</si>
  <si>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</si>
  <si>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</si>
  <si>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</si>
  <si>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</si>
  <si>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</si>
  <si>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</si>
  <si>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</si>
  <si>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</si>
  <si>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</si>
  <si>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</si>
  <si>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</si>
  <si>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</si>
  <si>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</si>
  <si>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</si>
  <si>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</si>
  <si>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</si>
  <si>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</si>
  <si>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</si>
  <si>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</si>
  <si>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</si>
  <si>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</si>
  <si>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</si>
  <si>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</si>
  <si>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</si>
  <si>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</si>
  <si>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</si>
  <si>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</si>
  <si>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</si>
  <si>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</si>
  <si>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</si>
  <si>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</si>
  <si>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</si>
  <si>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</si>
  <si>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</si>
  <si>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</si>
  <si>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</si>
  <si>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</si>
  <si>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</si>
  <si>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</si>
  <si>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</si>
  <si>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</si>
  <si>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</si>
  <si>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</si>
  <si>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</si>
  <si>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</si>
  <si>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</si>
  <si>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</si>
  <si>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</si>
  <si>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</si>
  <si>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</si>
  <si>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</si>
  <si>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</si>
  <si>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</si>
  <si>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</si>
  <si>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</si>
  <si>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</si>
  <si>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</si>
  <si>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</si>
  <si>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</si>
  <si>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</si>
  <si>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</si>
  <si>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</si>
  <si>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</si>
  <si>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</si>
  <si>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</si>
  <si>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</si>
  <si>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</si>
  <si>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</si>
  <si>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</si>
  <si>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</si>
  <si>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</si>
  <si>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</si>
  <si>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</si>
  <si>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</si>
  <si>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</si>
  <si>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</si>
  <si>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</si>
  <si>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</si>
  <si>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</si>
  <si>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</si>
  <si>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</si>
  <si>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</si>
  <si>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</si>
  <si>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</si>
  <si>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</si>
  <si>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</si>
  <si>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</si>
  <si>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</si>
  <si>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</si>
  <si>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</si>
  <si>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</si>
  <si>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</si>
  <si>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</si>
  <si>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</si>
  <si>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</si>
  <si>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</si>
  <si>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</si>
  <si>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</si>
  <si>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</si>
  <si>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</si>
  <si>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</si>
  <si>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</si>
  <si>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</si>
  <si>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</si>
  <si>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</si>
  <si>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</si>
  <si>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</si>
  <si>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</si>
  <si>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</si>
  <si>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</si>
  <si>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</si>
  <si>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</si>
  <si>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</si>
  <si>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</si>
  <si>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</si>
  <si>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</si>
  <si>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</si>
  <si>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</si>
  <si>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</si>
  <si>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</si>
  <si>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</si>
  <si>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</si>
  <si>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</si>
  <si>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</si>
  <si>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</si>
  <si>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</si>
  <si>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</si>
  <si>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</si>
  <si>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</si>
  <si>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</si>
  <si>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</si>
  <si>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</si>
  <si>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</si>
  <si>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</si>
  <si>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</si>
  <si>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</si>
  <si>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</si>
  <si>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</si>
  <si>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</si>
  <si>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</si>
  <si>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</si>
  <si>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</si>
  <si>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</si>
  <si>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</si>
  <si>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</si>
  <si>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</si>
  <si>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</si>
  <si>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</si>
  <si>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</si>
  <si>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</si>
  <si>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</si>
  <si>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</si>
  <si>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</si>
  <si>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</si>
  <si>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</si>
  <si>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</si>
  <si>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</si>
  <si>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</si>
  <si>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</si>
  <si>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</si>
  <si>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</si>
  <si>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</si>
  <si>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</si>
  <si>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</si>
  <si>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</si>
  <si>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</si>
  <si>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</si>
  <si>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</si>
  <si>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</si>
  <si>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</si>
  <si>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</si>
  <si>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</si>
  <si>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</si>
  <si>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</si>
  <si>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</si>
  <si>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</si>
  <si>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</si>
  <si>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</si>
  <si>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</si>
  <si>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</si>
  <si>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</si>
  <si>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</si>
  <si>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</si>
  <si>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</si>
  <si>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</si>
  <si>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</si>
  <si>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</si>
  <si>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</si>
  <si>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</si>
  <si>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</si>
  <si>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</si>
  <si>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</si>
  <si>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</si>
  <si>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</si>
  <si>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</si>
  <si>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</si>
  <si>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</si>
  <si>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</si>
  <si>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</si>
  <si>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</si>
  <si>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</si>
  <si>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</si>
  <si>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</si>
  <si>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</si>
  <si>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</si>
  <si>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</si>
  <si>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</si>
  <si>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</si>
  <si>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</si>
  <si>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</si>
  <si>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</si>
  <si>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</si>
  <si>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</si>
  <si>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</si>
  <si>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</si>
  <si>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</si>
  <si>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</si>
  <si>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</si>
  <si>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</si>
  <si>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</si>
  <si>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</si>
  <si>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</si>
  <si>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</si>
  <si>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</si>
  <si>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</si>
  <si>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</si>
  <si>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</si>
  <si>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</si>
  <si>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</si>
  <si>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</si>
  <si>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</si>
  <si>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</si>
  <si>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</si>
  <si>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</si>
  <si>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</si>
  <si>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</si>
  <si>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</si>
  <si>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</si>
  <si>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</si>
  <si>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</si>
  <si>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</si>
  <si>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</si>
  <si>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</si>
  <si>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</si>
  <si>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</si>
  <si>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</si>
  <si>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</si>
  <si>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</si>
  <si>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</si>
  <si>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</si>
  <si>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</si>
  <si>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</si>
  <si>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</si>
  <si>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</si>
  <si>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</si>
  <si>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</si>
  <si>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</si>
  <si>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</si>
  <si>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</si>
  <si>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</si>
  <si>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</si>
  <si>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</si>
  <si>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</si>
  <si>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</si>
  <si>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</si>
  <si>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</si>
  <si>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</si>
  <si>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</si>
  <si>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</si>
  <si>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</si>
  <si>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</si>
  <si>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</si>
  <si>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</si>
  <si>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</si>
  <si>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</si>
  <si>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</si>
  <si>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</si>
  <si>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</si>
  <si>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</si>
  <si>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</si>
  <si>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</si>
  <si>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</si>
  <si>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</si>
  <si>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</si>
  <si>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</si>
  <si>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</si>
  <si>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</si>
  <si>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</si>
  <si>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</si>
  <si>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</si>
  <si>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</si>
  <si>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</si>
  <si>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</si>
  <si>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</si>
  <si>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</si>
  <si>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</si>
  <si>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</si>
  <si>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</si>
  <si>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</si>
  <si>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</si>
  <si>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</si>
  <si>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</si>
  <si>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</si>
  <si>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</si>
  <si>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</si>
  <si>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</si>
  <si>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</si>
  <si>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</si>
  <si>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</si>
  <si>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</si>
  <si>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</si>
  <si>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</si>
  <si>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</si>
  <si>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</si>
  <si>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</si>
  <si>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</si>
  <si>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</si>
  <si>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</si>
  <si>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</si>
  <si>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</si>
  <si>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</si>
  <si>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</si>
  <si>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</si>
  <si>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</si>
  <si>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</si>
  <si>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</si>
  <si>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</si>
  <si>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</si>
  <si>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</si>
  <si>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</si>
  <si>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</si>
  <si>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</si>
  <si>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</si>
  <si>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</si>
  <si>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</si>
  <si>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</si>
  <si>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</si>
  <si>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</si>
  <si>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</si>
  <si>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</si>
  <si>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</si>
  <si>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</si>
  <si>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</si>
  <si>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</si>
  <si>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</si>
  <si>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</si>
  <si>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</si>
  <si>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</si>
  <si>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</si>
  <si>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</si>
  <si>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</si>
  <si>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</si>
  <si>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</si>
  <si>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</si>
  <si>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</si>
  <si>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</si>
  <si>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</si>
  <si>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</si>
  <si>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</si>
  <si>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</si>
  <si>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</si>
  <si>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</si>
  <si>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</si>
  <si>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</si>
  <si>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</si>
  <si>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</si>
  <si>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</si>
  <si>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</si>
  <si>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</si>
  <si>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</si>
  <si>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</si>
  <si>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</si>
  <si>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</si>
  <si>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</si>
  <si>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</si>
  <si>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</si>
  <si>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</si>
  <si>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</si>
  <si>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</si>
  <si>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</si>
  <si>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</si>
  <si>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</si>
  <si>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</si>
  <si>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</si>
  <si>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</si>
  <si>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</si>
  <si>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</si>
  <si>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</si>
  <si>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</si>
  <si>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</si>
  <si>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</si>
  <si>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</si>
  <si>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</si>
  <si>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</si>
  <si>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</si>
  <si>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</si>
  <si>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</si>
  <si>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</si>
  <si>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</si>
  <si>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</si>
  <si>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</si>
  <si>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</si>
  <si>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</si>
  <si>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</si>
  <si>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</si>
  <si>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</si>
  <si>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</si>
  <si>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</si>
  <si>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</si>
  <si>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</si>
  <si>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</si>
  <si>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</si>
  <si>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</si>
  <si>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</si>
  <si>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</si>
  <si>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</si>
  <si>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</si>
  <si>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</si>
  <si>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</si>
  <si>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</si>
  <si>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</si>
  <si>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</si>
  <si>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</si>
  <si>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</si>
  <si>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</si>
  <si>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</si>
  <si>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</si>
  <si>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</si>
  <si>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</si>
  <si>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</si>
  <si>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</si>
  <si>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</si>
  <si>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</si>
  <si>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</si>
  <si>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</si>
  <si>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</si>
  <si>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</si>
  <si>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</si>
  <si>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</si>
  <si>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</si>
  <si>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</si>
  <si>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</si>
  <si>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</si>
  <si>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</si>
  <si>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</si>
  <si>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</si>
  <si>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</si>
  <si>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</si>
  <si>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</si>
  <si>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</si>
  <si>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</si>
  <si>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</si>
  <si>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</si>
  <si>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</si>
  <si>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</si>
  <si>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</si>
  <si>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</si>
  <si>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</si>
  <si>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</si>
  <si>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</si>
  <si>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</si>
  <si>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</si>
  <si>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</si>
  <si>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</si>
  <si>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</si>
  <si>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</si>
  <si>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</si>
  <si>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</si>
  <si>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</si>
  <si>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</si>
  <si>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</si>
  <si>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</si>
  <si>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</si>
  <si>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</si>
  <si>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</si>
  <si>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</si>
  <si>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</si>
  <si>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</si>
  <si>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</si>
  <si>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</si>
  <si>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</si>
  <si>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</si>
  <si>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</si>
  <si>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</si>
  <si>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</si>
  <si>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</si>
  <si>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</si>
  <si>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</si>
  <si>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</si>
  <si>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</si>
  <si>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</si>
  <si>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</si>
  <si>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</si>
  <si>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</si>
  <si>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</si>
  <si>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</si>
  <si>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</si>
  <si>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</si>
  <si>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</si>
  <si>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</si>
  <si>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</si>
  <si>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</si>
  <si>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</si>
  <si>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</si>
  <si>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</si>
  <si>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</si>
  <si>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</si>
  <si>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</si>
  <si>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</si>
  <si>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</si>
  <si>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</si>
  <si>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</si>
  <si>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</si>
  <si>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</si>
  <si>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</si>
  <si>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</si>
  <si>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</si>
  <si>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</si>
  <si>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</si>
  <si>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</si>
  <si>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</si>
  <si>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</si>
  <si>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</si>
  <si>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</si>
  <si>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</si>
  <si>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</si>
  <si>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</si>
  <si>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</si>
  <si>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</si>
  <si>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</si>
  <si>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</si>
  <si>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</si>
  <si>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</si>
  <si>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</si>
  <si>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</si>
  <si>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</si>
  <si>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</si>
  <si>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</si>
  <si>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</si>
  <si>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</si>
  <si>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</si>
  <si>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</si>
  <si>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</si>
  <si>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</si>
  <si>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</si>
  <si>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</si>
  <si>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</si>
  <si>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</si>
  <si>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</si>
  <si>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</si>
  <si>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</si>
  <si>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</si>
  <si>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</si>
  <si>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</si>
  <si>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</si>
  <si>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</si>
  <si>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</si>
  <si>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</si>
  <si>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</si>
  <si>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</si>
  <si>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</si>
  <si>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</si>
  <si>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</si>
  <si>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</si>
  <si>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</si>
  <si>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</si>
  <si>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</si>
  <si>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</si>
  <si>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</si>
  <si>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</si>
  <si>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</si>
  <si>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</si>
  <si>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</si>
  <si>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</si>
  <si>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</si>
  <si>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</si>
  <si>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</si>
  <si>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</si>
  <si>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</si>
  <si>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</si>
  <si>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</si>
  <si>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</si>
  <si>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</si>
  <si>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</si>
  <si>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</si>
  <si>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</si>
  <si>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</si>
  <si>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</si>
  <si>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</si>
  <si>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</si>
  <si>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</si>
  <si>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</si>
  <si>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</si>
  <si>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</si>
  <si>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</si>
  <si>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</si>
  <si>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</si>
  <si>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</si>
  <si>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</si>
  <si>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</si>
  <si>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</si>
  <si>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</si>
  <si>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</si>
  <si>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</si>
  <si>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</si>
  <si>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</si>
  <si>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</si>
  <si>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</si>
  <si>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</si>
  <si>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</si>
  <si>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</si>
  <si>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</si>
  <si>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</si>
  <si>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</si>
  <si>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</si>
  <si>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</si>
  <si>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</si>
  <si>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</si>
  <si>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</si>
  <si>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</si>
  <si>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</si>
  <si>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</si>
  <si>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</si>
  <si>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</si>
  <si>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</si>
  <si>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</si>
  <si>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</si>
  <si>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</si>
  <si>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</si>
  <si>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</si>
  <si>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</si>
  <si>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</si>
  <si>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</si>
  <si>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</si>
  <si>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</si>
  <si>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</si>
  <si>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</si>
  <si>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</si>
  <si>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</si>
  <si>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</si>
  <si>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</si>
  <si>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</si>
  <si>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</si>
  <si>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</si>
  <si>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</si>
  <si>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</si>
  <si>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</si>
  <si>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</si>
  <si>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</si>
  <si>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</si>
  <si>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</si>
  <si>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</si>
  <si>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</si>
  <si>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</si>
  <si>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</si>
  <si>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</si>
  <si>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</si>
  <si>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</si>
  <si>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</si>
  <si>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</si>
  <si>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</si>
  <si>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</si>
  <si>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</si>
  <si>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</si>
  <si>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</si>
  <si>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</si>
  <si>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</si>
  <si>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</si>
  <si>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</si>
  <si>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</si>
  <si>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</si>
  <si>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</si>
  <si>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</si>
  <si>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</si>
  <si>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</si>
  <si>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</si>
  <si>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</si>
  <si>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</si>
  <si>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</si>
  <si>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</si>
  <si>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</si>
  <si>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</si>
  <si>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</si>
  <si>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</si>
  <si>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</si>
  <si>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</si>
  <si>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</si>
  <si>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</si>
  <si>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</si>
  <si>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</si>
  <si>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</si>
  <si>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</si>
  <si>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</si>
  <si>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</si>
  <si>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</si>
  <si>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</si>
  <si>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</si>
  <si>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</si>
  <si>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</si>
  <si>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</si>
  <si>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</si>
  <si>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</si>
  <si>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</si>
  <si>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</si>
  <si>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</si>
  <si>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</si>
  <si>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</si>
  <si>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</si>
  <si>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</si>
  <si>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</si>
  <si>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</si>
  <si>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</si>
  <si>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</si>
  <si>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</si>
  <si>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</si>
  <si>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</si>
  <si>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</si>
  <si>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</si>
  <si>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</si>
  <si>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</si>
  <si>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</si>
  <si>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</si>
  <si>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</si>
  <si>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</si>
  <si>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</si>
  <si>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</si>
  <si>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</si>
  <si>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</si>
  <si>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</si>
  <si>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</si>
  <si>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</si>
  <si>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</si>
  <si>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</si>
  <si>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</si>
  <si>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</si>
  <si>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</si>
  <si>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</si>
  <si>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</si>
  <si>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</si>
  <si>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</si>
  <si>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</si>
  <si>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</si>
  <si>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</si>
  <si>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</si>
  <si>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</si>
  <si>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</si>
  <si>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</si>
  <si>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</si>
  <si>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</si>
  <si>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</si>
  <si>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</si>
  <si>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</si>
  <si>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</si>
  <si>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</si>
  <si>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</si>
  <si>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</si>
  <si>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</si>
  <si>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</si>
  <si>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</si>
  <si>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</si>
  <si>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</si>
  <si>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</si>
  <si>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</si>
  <si>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</si>
  <si>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</si>
  <si>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</si>
  <si>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</si>
  <si>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</si>
  <si>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</si>
  <si>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</si>
  <si>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</si>
  <si>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</si>
  <si>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</si>
  <si>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</si>
  <si>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</si>
  <si>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</si>
  <si>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</si>
  <si>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</si>
  <si>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</si>
  <si>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</si>
  <si>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</si>
  <si>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</si>
  <si>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</si>
  <si>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</si>
  <si>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</si>
  <si>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</si>
  <si>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</si>
  <si>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</si>
  <si>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</si>
  <si>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</si>
  <si>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</si>
  <si>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</si>
  <si>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</si>
  <si>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</si>
  <si>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</si>
  <si>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</si>
  <si>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</si>
  <si>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</si>
  <si>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</si>
  <si>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</si>
  <si>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</si>
  <si>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</si>
  <si>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</si>
  <si>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</si>
  <si>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</si>
  <si>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</si>
  <si>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</si>
  <si>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</si>
  <si>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</si>
  <si>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</si>
  <si>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</si>
  <si>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</si>
  <si>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</si>
  <si>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</si>
  <si>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</si>
  <si>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</si>
  <si>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</si>
  <si>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</si>
  <si>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</si>
  <si>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</si>
  <si>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</si>
  <si>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</si>
  <si>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</si>
  <si>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</si>
  <si>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</si>
  <si>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</si>
  <si>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</si>
  <si>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</si>
  <si>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</si>
  <si>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</si>
  <si>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</si>
  <si>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</si>
  <si>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</si>
  <si>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</si>
  <si>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</si>
  <si>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</si>
  <si>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</si>
  <si>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</si>
  <si>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</si>
  <si>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</si>
  <si>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</si>
  <si>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</si>
  <si>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</si>
  <si>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</si>
  <si>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</si>
  <si>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</si>
  <si>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</si>
  <si>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</si>
  <si>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</si>
  <si>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</si>
  <si>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</si>
  <si>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</si>
  <si>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</si>
  <si>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</si>
  <si>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</si>
  <si>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</si>
  <si>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</si>
  <si>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</si>
  <si>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</si>
  <si>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</si>
  <si>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</si>
  <si>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</si>
  <si>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</si>
  <si>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</si>
  <si>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</si>
  <si>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</si>
  <si>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</si>
  <si>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</si>
  <si>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</si>
  <si>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</si>
  <si>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</si>
  <si>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</si>
  <si>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</si>
  <si>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</si>
  <si>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</si>
  <si>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</si>
  <si>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</si>
  <si>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</si>
  <si>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</si>
  <si>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</si>
  <si>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</si>
  <si>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</si>
  <si>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</si>
  <si>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</si>
  <si>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</si>
  <si>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</si>
  <si>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</si>
  <si>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</si>
  <si>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</si>
  <si>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</si>
  <si>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</si>
  <si>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</si>
  <si>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</si>
  <si>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</si>
  <si>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</si>
  <si>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</si>
  <si>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</si>
  <si>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</si>
  <si>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</si>
  <si>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</si>
  <si>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</si>
  <si>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</si>
  <si>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</si>
  <si>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</si>
  <si>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</si>
  <si>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</si>
  <si>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</si>
  <si>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</si>
  <si>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</si>
  <si>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</si>
  <si>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</si>
  <si>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</si>
  <si>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</si>
  <si>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</si>
  <si>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</si>
  <si>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</si>
  <si>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</si>
  <si>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</si>
  <si>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</si>
  <si>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</si>
  <si>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</si>
  <si>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</si>
  <si>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</si>
  <si>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</si>
  <si>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</si>
  <si>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</si>
  <si>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</si>
  <si>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</si>
  <si>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</si>
  <si>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</si>
  <si>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</si>
  <si>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</si>
  <si>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</si>
  <si>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</si>
  <si>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</si>
  <si>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</si>
  <si>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</si>
  <si>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</si>
  <si>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</si>
  <si>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</si>
  <si>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</si>
  <si>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</si>
  <si>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</si>
  <si>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</si>
  <si>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</si>
  <si>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</si>
  <si>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</si>
  <si>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</si>
  <si>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</si>
  <si>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</si>
  <si>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</si>
  <si>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</si>
  <si>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</si>
  <si>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</si>
  <si>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</si>
  <si>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</si>
  <si>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</si>
  <si>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</si>
  <si>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</si>
  <si>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</si>
  <si>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</si>
  <si>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</si>
  <si>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</si>
  <si>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</si>
  <si>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</si>
  <si>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</si>
  <si>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</si>
  <si>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</si>
  <si>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</si>
  <si>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</si>
  <si>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</si>
  <si>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</si>
  <si>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</si>
  <si>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</si>
  <si>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</si>
  <si>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</si>
  <si>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</si>
  <si>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</si>
  <si>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</si>
  <si>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</si>
  <si>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</si>
  <si>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</si>
  <si>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</si>
  <si>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</si>
  <si>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</si>
  <si>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</si>
  <si>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</si>
  <si>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</si>
  <si>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</si>
  <si>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</si>
  <si>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</si>
  <si>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</si>
  <si>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</si>
  <si>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</si>
  <si>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</si>
  <si>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</si>
  <si>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</si>
  <si>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</si>
  <si>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</si>
  <si>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</si>
  <si>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</si>
  <si>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</si>
  <si>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</si>
  <si>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</si>
  <si>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</si>
  <si>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</si>
  <si>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</si>
  <si>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</si>
  <si>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</si>
  <si>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</si>
  <si>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</si>
  <si>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</si>
  <si>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</si>
  <si>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</si>
  <si>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</si>
  <si>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</si>
  <si>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</si>
  <si>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</si>
  <si>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</si>
  <si>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</si>
  <si>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</si>
  <si>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</si>
  <si>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</si>
  <si>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</si>
  <si>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</si>
  <si>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</si>
  <si>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</si>
  <si>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</si>
  <si>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</si>
  <si>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</si>
  <si>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</si>
  <si>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</si>
  <si>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</si>
  <si>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</si>
  <si>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</si>
  <si>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</si>
  <si>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</si>
  <si>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</si>
  <si>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</si>
  <si>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</si>
  <si>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</si>
  <si>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</si>
  <si>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</si>
  <si>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</si>
  <si>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</si>
  <si>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</si>
  <si>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</si>
  <si>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</si>
  <si>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</si>
  <si>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</si>
  <si>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</si>
  <si>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</si>
  <si>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</si>
  <si>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</si>
  <si>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</si>
  <si>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</si>
  <si>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</si>
  <si>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</si>
  <si>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</si>
  <si>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</si>
  <si>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</si>
  <si>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</si>
  <si>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</si>
  <si>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</si>
  <si>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</si>
  <si>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</si>
  <si>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</si>
  <si>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</si>
  <si>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</si>
  <si>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</si>
  <si>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</si>
  <si>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</si>
  <si>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</si>
  <si>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</si>
  <si>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</si>
  <si>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</si>
  <si>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</si>
  <si>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</si>
  <si>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</si>
  <si>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</si>
  <si>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</si>
  <si>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</si>
  <si>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</si>
  <si>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</si>
  <si>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</si>
  <si>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</si>
  <si>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</si>
  <si>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</si>
  <si>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</si>
  <si>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</si>
  <si>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</si>
  <si>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</si>
  <si>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</si>
  <si>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</si>
  <si>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</si>
  <si>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</si>
  <si>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</si>
  <si>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</si>
  <si>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</si>
  <si>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</si>
  <si>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</si>
  <si>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</si>
  <si>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</si>
  <si>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</si>
  <si>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</si>
  <si>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</si>
  <si>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</si>
  <si>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</si>
  <si>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</si>
  <si>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</si>
  <si>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</si>
  <si>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</si>
  <si>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</si>
  <si>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</si>
  <si>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</si>
  <si>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</si>
  <si>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</si>
  <si>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</si>
  <si>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</si>
  <si>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</si>
  <si>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</si>
  <si>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</si>
  <si>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</si>
  <si>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</si>
  <si>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</si>
  <si>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</si>
  <si>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</si>
  <si>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</si>
  <si>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</si>
  <si>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</si>
  <si>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</si>
  <si>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</si>
  <si>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</si>
  <si>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</si>
  <si>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</si>
  <si>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</si>
  <si>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</si>
  <si>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</si>
  <si>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</si>
  <si>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</si>
  <si>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</si>
  <si>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</si>
  <si>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</si>
  <si>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</si>
  <si>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</si>
  <si>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</si>
  <si>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</si>
  <si>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</si>
  <si>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</si>
  <si>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</si>
  <si>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</si>
  <si>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</si>
  <si>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</si>
  <si>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</si>
  <si>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</si>
  <si>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</si>
  <si>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</si>
  <si>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</si>
  <si>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</si>
  <si>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</si>
  <si>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</si>
  <si>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</si>
  <si>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</si>
  <si>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</si>
  <si>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</si>
  <si>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</si>
  <si>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</si>
  <si>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</si>
  <si>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</si>
  <si>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</si>
  <si>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</si>
  <si>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</si>
  <si>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</si>
  <si>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</si>
  <si>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</si>
  <si>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</si>
  <si>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</si>
  <si>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</si>
  <si>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</si>
  <si>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</si>
  <si>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</si>
  <si>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</si>
  <si>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</si>
  <si>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</si>
  <si>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</si>
  <si>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</si>
  <si>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</si>
  <si>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</si>
  <si>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</si>
  <si>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</si>
  <si>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</si>
  <si>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</si>
  <si>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</si>
  <si>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</si>
  <si>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</si>
  <si>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</si>
  <si>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</si>
  <si>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</si>
  <si>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</si>
  <si>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</si>
  <si>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</si>
  <si>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</si>
  <si>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</si>
  <si>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</si>
  <si>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</si>
  <si>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</si>
  <si>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</si>
  <si>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</si>
  <si>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</si>
  <si>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</si>
  <si>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</si>
  <si>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</si>
  <si>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</si>
  <si>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</si>
  <si>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</si>
  <si>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</si>
  <si>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</si>
  <si>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</si>
  <si>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</si>
  <si>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</si>
  <si>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</si>
  <si>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</si>
  <si>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</si>
  <si>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</si>
  <si>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</si>
  <si>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</si>
  <si>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</si>
  <si>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</si>
  <si>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</si>
  <si>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</si>
  <si>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</si>
  <si>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</si>
  <si>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</si>
  <si>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</si>
  <si>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</si>
  <si>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</si>
  <si>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</si>
  <si>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</si>
  <si>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</si>
  <si>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</si>
  <si>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</si>
  <si>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</si>
  <si>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</si>
  <si>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</si>
  <si>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</si>
  <si>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</si>
  <si>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</si>
  <si>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</si>
  <si>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</si>
  <si>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</si>
  <si>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</si>
  <si>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</si>
  <si>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</si>
  <si>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</si>
  <si>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</si>
  <si>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</si>
  <si>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</si>
  <si>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</si>
  <si>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</si>
  <si>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</si>
  <si>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</si>
  <si>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</si>
  <si>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</si>
  <si>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</si>
  <si>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</si>
  <si>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</si>
  <si>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</si>
  <si>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</si>
  <si>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</si>
  <si>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</si>
  <si>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</si>
  <si>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</si>
  <si>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</si>
  <si>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</si>
  <si>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</si>
  <si>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</si>
  <si>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</si>
  <si>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</si>
  <si>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</si>
  <si>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</si>
  <si>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</si>
  <si>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</si>
  <si>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</si>
  <si>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</si>
  <si>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</si>
  <si>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</si>
  <si>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</si>
  <si>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</si>
  <si>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</si>
  <si>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</si>
  <si>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</si>
  <si>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</si>
  <si>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</si>
  <si>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</si>
  <si>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</si>
  <si>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</si>
  <si>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</si>
  <si>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</si>
  <si>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</si>
  <si>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</si>
  <si>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</si>
  <si>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</si>
  <si>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</si>
  <si>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</si>
  <si>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</si>
  <si>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</si>
  <si>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</si>
  <si>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</si>
  <si>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</si>
  <si>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</si>
  <si>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</si>
  <si>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</si>
  <si>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</si>
  <si>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</si>
  <si>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</si>
  <si>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</si>
  <si>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</si>
  <si>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</si>
  <si>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</si>
  <si>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</si>
  <si>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</si>
  <si>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</si>
  <si>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</si>
  <si>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</si>
  <si>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</si>
  <si>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</si>
  <si>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</si>
  <si>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</si>
  <si>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</si>
  <si>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</si>
  <si>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</si>
  <si>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</si>
  <si>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</si>
  <si>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</si>
  <si>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</si>
  <si>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</si>
  <si>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</si>
  <si>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</si>
  <si>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</si>
  <si>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</si>
  <si>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</si>
  <si>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</si>
  <si>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</si>
  <si>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</si>
  <si>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</si>
  <si>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</si>
  <si>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</si>
  <si>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</si>
  <si>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</si>
  <si>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</si>
  <si>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</si>
  <si>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</si>
  <si>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</si>
  <si>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</si>
  <si>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</si>
  <si>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</si>
  <si>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</si>
  <si>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</si>
  <si>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</si>
  <si>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</si>
  <si>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</si>
  <si>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</si>
  <si>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</si>
  <si>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</si>
  <si>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</si>
  <si>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</si>
  <si>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</si>
  <si>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</si>
  <si>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</si>
  <si>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</si>
  <si>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</si>
  <si>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</si>
  <si>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</si>
  <si>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</si>
  <si>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</si>
  <si>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</si>
  <si>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</si>
  <si>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</si>
  <si>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</si>
  <si>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</si>
  <si>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</si>
  <si>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</si>
  <si>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</si>
  <si>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</si>
  <si>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</si>
  <si>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</si>
  <si>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</si>
  <si>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</si>
  <si>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</si>
  <si>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</si>
  <si>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</si>
  <si>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</si>
  <si>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</si>
  <si>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</si>
  <si>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</si>
  <si>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</si>
  <si>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</si>
  <si>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</si>
  <si>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</si>
  <si>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</si>
  <si>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</si>
  <si>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</si>
  <si>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</si>
  <si>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</si>
  <si>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</si>
  <si>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</si>
  <si>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</si>
  <si>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</si>
  <si>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</si>
  <si>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</si>
  <si>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</si>
  <si>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</si>
  <si>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</si>
  <si>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</si>
  <si>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</si>
  <si>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</si>
  <si>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</si>
  <si>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</si>
  <si>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</si>
  <si>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</si>
  <si>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</si>
  <si>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</si>
  <si>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</si>
  <si>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</si>
  <si>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</si>
  <si>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</si>
  <si>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</si>
  <si>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</si>
  <si>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</si>
  <si>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</si>
  <si>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</si>
  <si>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</si>
  <si>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</si>
  <si>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</si>
  <si>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</si>
  <si>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</si>
  <si>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</si>
  <si>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</si>
  <si>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</si>
  <si>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</si>
  <si>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</si>
  <si>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</si>
  <si>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</si>
  <si>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</si>
  <si>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</si>
  <si>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</si>
  <si>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</si>
  <si>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</si>
  <si>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</si>
  <si>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</si>
  <si>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</si>
  <si>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</si>
  <si>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</si>
  <si>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</si>
  <si>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</si>
  <si>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</si>
  <si>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</si>
  <si>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</si>
  <si>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</si>
  <si>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</si>
  <si>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</si>
  <si>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</si>
  <si>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</si>
  <si>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</si>
  <si>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</si>
  <si>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</si>
  <si>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</si>
  <si>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</si>
  <si>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</si>
  <si>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</si>
  <si>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</si>
  <si>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</si>
  <si>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</si>
  <si>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</si>
  <si>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</si>
  <si>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</si>
  <si>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</si>
  <si>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</si>
  <si>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</si>
  <si>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</si>
  <si>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</si>
  <si>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</si>
  <si>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</si>
  <si>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</si>
  <si>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</si>
  <si>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</si>
  <si>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</si>
  <si>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</si>
  <si>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</si>
  <si>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</si>
  <si>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</si>
  <si>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</si>
  <si>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</si>
  <si>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</si>
  <si>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</si>
  <si>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</si>
  <si>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</si>
  <si>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</si>
  <si>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</si>
  <si>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</si>
  <si>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</si>
  <si>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</si>
  <si>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</si>
  <si>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</si>
  <si>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</si>
  <si>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</si>
  <si>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</si>
  <si>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</si>
  <si>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</si>
  <si>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</si>
  <si>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</si>
  <si>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</si>
  <si>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</si>
  <si>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</si>
  <si>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</si>
  <si>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</si>
  <si>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</si>
  <si>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</si>
  <si>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</si>
  <si>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</si>
  <si>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</si>
  <si>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</si>
  <si>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</si>
  <si>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</si>
  <si>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</si>
  <si>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</si>
  <si>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</si>
  <si>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</si>
  <si>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</si>
  <si>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</si>
  <si>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</si>
  <si>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</si>
  <si>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</si>
  <si>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</si>
  <si>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</si>
  <si>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</si>
  <si>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</si>
  <si>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</si>
  <si>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</si>
  <si>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</si>
  <si>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</si>
  <si>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</si>
  <si>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</si>
  <si>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</si>
  <si>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</si>
  <si>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</si>
  <si>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</si>
  <si>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</si>
  <si>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</si>
  <si>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</si>
  <si>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</si>
  <si>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</si>
  <si>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</si>
  <si>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</si>
  <si>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</si>
  <si>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</si>
  <si>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</si>
  <si>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</si>
  <si>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</si>
  <si>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</si>
  <si>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</si>
  <si>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</si>
  <si>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</si>
  <si>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</si>
  <si>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</si>
  <si>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</si>
  <si>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</si>
  <si>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</si>
  <si>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</si>
  <si>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</si>
  <si>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</si>
  <si>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</si>
  <si>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</si>
  <si>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</si>
  <si>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</si>
  <si>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</si>
  <si>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</si>
  <si>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</si>
  <si>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</si>
  <si>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</si>
  <si>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</si>
  <si>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</si>
  <si>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</si>
  <si>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</si>
  <si>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</si>
  <si>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</si>
  <si>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</si>
  <si>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</si>
  <si>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</si>
  <si>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</si>
  <si>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</si>
  <si>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</si>
  <si>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</si>
  <si>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</si>
  <si>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</si>
  <si>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</si>
  <si>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</si>
  <si>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</si>
  <si>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</si>
  <si>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</si>
  <si>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</si>
  <si>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</si>
  <si>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</si>
  <si>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</si>
  <si>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</si>
  <si>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</si>
  <si>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</si>
  <si>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</si>
  <si>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</si>
  <si>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</si>
  <si>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</si>
  <si>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</si>
  <si>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</si>
  <si>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</si>
  <si>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</si>
  <si>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</si>
  <si>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</si>
  <si>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</si>
  <si>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</si>
  <si>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</si>
  <si>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</si>
  <si>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</si>
  <si>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</si>
  <si>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</si>
  <si>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</si>
  <si>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</si>
  <si>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</si>
  <si>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</si>
  <si>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</si>
  <si>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</si>
  <si>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</si>
  <si>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</si>
  <si>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</si>
  <si>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</si>
  <si>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</si>
  <si>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</si>
  <si>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</si>
  <si>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</si>
  <si>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</si>
  <si>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</si>
  <si>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</si>
  <si>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</si>
  <si>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</si>
  <si>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</si>
  <si>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</si>
  <si>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</si>
  <si>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</si>
  <si>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</si>
  <si>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</si>
  <si>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</si>
  <si>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</si>
  <si>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</si>
  <si>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</si>
  <si>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</si>
  <si>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</si>
  <si>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</si>
  <si>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</si>
  <si>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</si>
  <si>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</si>
  <si>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</si>
  <si>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</si>
  <si>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</si>
  <si>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</si>
  <si>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</si>
  <si>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</si>
  <si>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</si>
  <si>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</si>
  <si>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</si>
  <si>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</si>
  <si>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</si>
  <si>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</si>
  <si>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</si>
  <si>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</si>
  <si>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</si>
  <si>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</si>
  <si>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</si>
  <si>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</si>
  <si>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</si>
  <si>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</si>
  <si>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</si>
  <si>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</si>
  <si>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</si>
  <si>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</si>
  <si>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</si>
  <si>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</si>
  <si>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</si>
  <si>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</si>
  <si>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</si>
  <si>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</si>
  <si>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</si>
  <si>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</si>
  <si>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</si>
  <si>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</si>
  <si>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</si>
  <si>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</si>
  <si>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</si>
  <si>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</si>
  <si>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</si>
  <si>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</si>
  <si>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</si>
  <si>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</si>
  <si>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</si>
  <si>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</si>
  <si>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</si>
  <si>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</si>
  <si>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</si>
  <si>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</si>
  <si>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</si>
  <si>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</si>
  <si>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</si>
  <si>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</si>
  <si>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</si>
  <si>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</si>
  <si>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</si>
  <si>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</si>
  <si>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</si>
  <si>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</si>
  <si>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</si>
  <si>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</si>
  <si>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</si>
  <si>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</si>
  <si>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</si>
  <si>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</si>
  <si>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</si>
  <si>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</si>
  <si>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</si>
  <si>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</si>
  <si>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</si>
  <si>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</si>
  <si>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</si>
  <si>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</si>
  <si>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</si>
  <si>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</si>
  <si>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</si>
  <si>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</si>
  <si>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</si>
  <si>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</si>
  <si>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</si>
  <si>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</si>
  <si>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</si>
  <si>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</si>
  <si>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</si>
  <si>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</si>
  <si>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</si>
  <si>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</si>
  <si>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</si>
  <si>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</si>
  <si>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</si>
  <si>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</si>
  <si>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</si>
  <si>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</si>
  <si>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</si>
  <si>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</si>
  <si>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</si>
  <si>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</si>
  <si>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</si>
  <si>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</si>
  <si>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</si>
  <si>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</si>
  <si>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</si>
  <si>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</si>
  <si>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</si>
  <si>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</si>
  <si>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</si>
  <si>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</si>
  <si>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</si>
  <si>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</si>
  <si>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</si>
  <si>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</si>
  <si>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</si>
  <si>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</si>
  <si>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</si>
  <si>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</si>
  <si>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</si>
  <si>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</si>
  <si>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</si>
  <si>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</si>
  <si>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</si>
  <si>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</si>
  <si>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</si>
  <si>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</si>
  <si>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</si>
  <si>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</si>
  <si>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</si>
  <si>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</si>
  <si>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</si>
  <si>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</si>
  <si>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</si>
  <si>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</si>
  <si>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</si>
  <si>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</si>
  <si>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</si>
  <si>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</si>
  <si>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</si>
  <si>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</si>
  <si>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</si>
  <si>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</si>
  <si>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</si>
  <si>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</si>
  <si>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</si>
  <si>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</si>
  <si>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</si>
  <si>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</si>
  <si>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</si>
  <si>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</si>
  <si>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</si>
  <si>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</si>
  <si>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</si>
  <si>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</si>
  <si>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</si>
  <si>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</si>
  <si>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</si>
  <si>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</si>
  <si>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</si>
  <si>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</si>
  <si>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</si>
  <si>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</si>
  <si>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</si>
  <si>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</si>
  <si>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</si>
  <si>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</si>
  <si>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</si>
  <si>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</si>
  <si>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</si>
  <si>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</si>
  <si>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</si>
  <si>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</si>
  <si>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</si>
  <si>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</si>
  <si>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</si>
  <si>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</si>
  <si>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</si>
  <si>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</si>
  <si>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</si>
  <si>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</si>
  <si>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</si>
  <si>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</si>
  <si>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</si>
  <si>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</si>
  <si>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</si>
  <si>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</si>
  <si>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</si>
  <si>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</si>
  <si>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</si>
  <si>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</si>
  <si>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</si>
  <si>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</si>
  <si>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</si>
  <si>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</si>
  <si>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</si>
  <si>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</si>
  <si>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</si>
  <si>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</si>
  <si>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</si>
  <si>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</si>
  <si>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</si>
  <si>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</si>
  <si>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</si>
  <si>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</si>
  <si>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</si>
  <si>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</si>
  <si>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</si>
  <si>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</si>
  <si>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</si>
  <si>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</si>
  <si>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</si>
  <si>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</si>
  <si>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</si>
  <si>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</si>
  <si>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</si>
  <si>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</si>
  <si>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</si>
  <si>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</si>
  <si>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</si>
  <si>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</si>
  <si>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</si>
  <si>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</si>
  <si>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</si>
  <si>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</si>
  <si>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</si>
  <si>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</si>
  <si>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</si>
  <si>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</si>
  <si>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</si>
  <si>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</si>
  <si>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</si>
  <si>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</si>
  <si>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</si>
  <si>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</si>
  <si>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</si>
  <si>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</si>
  <si>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</si>
  <si>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</si>
  <si>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</si>
  <si>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</si>
  <si>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</si>
  <si>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</si>
  <si>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</si>
  <si>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</si>
  <si>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</si>
  <si>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</si>
  <si>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</si>
  <si>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</si>
  <si>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</si>
  <si>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</si>
  <si>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</si>
  <si>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</si>
  <si>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</si>
  <si>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</si>
  <si>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</si>
  <si>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</si>
  <si>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</si>
  <si>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</si>
  <si>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</si>
  <si>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</si>
  <si>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</si>
  <si>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</si>
  <si>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</si>
  <si>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</si>
  <si>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</si>
  <si>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</si>
  <si>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</si>
  <si>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</si>
  <si>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</si>
  <si>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</si>
  <si>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</si>
  <si>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</si>
  <si>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</si>
  <si>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</si>
  <si>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</si>
  <si>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</si>
  <si>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</si>
  <si>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</si>
  <si>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</si>
  <si>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</si>
  <si>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</si>
  <si>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</si>
  <si>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</si>
  <si>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</si>
  <si>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</si>
  <si>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</si>
  <si>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</si>
  <si>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</si>
  <si>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</si>
  <si>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</si>
  <si>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</si>
  <si>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</si>
  <si>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</si>
  <si>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</si>
  <si>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</si>
  <si>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</si>
  <si>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</si>
  <si>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</si>
  <si>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</si>
  <si>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</si>
  <si>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</si>
  <si>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</si>
  <si>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</si>
  <si>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</si>
  <si>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</si>
  <si>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</si>
  <si>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</si>
  <si>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</si>
  <si>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</si>
  <si>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</si>
  <si>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</si>
  <si>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</si>
  <si>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</si>
  <si>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</si>
  <si>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</si>
  <si>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</si>
  <si>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</si>
  <si>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</si>
  <si>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</si>
  <si>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</si>
  <si>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</si>
  <si>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</si>
  <si>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</si>
  <si>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</si>
  <si>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</si>
  <si>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</si>
  <si>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</si>
  <si>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</si>
  <si>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</si>
  <si>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</si>
  <si>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</si>
  <si>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</si>
  <si>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</si>
  <si>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</si>
  <si>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</si>
  <si>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</si>
  <si>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</si>
  <si>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</si>
  <si>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</si>
  <si>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</si>
  <si>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</si>
  <si>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</si>
  <si>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</si>
  <si>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</si>
  <si>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</si>
  <si>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</si>
  <si>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</si>
  <si>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</si>
  <si>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</si>
  <si>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</si>
  <si>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</si>
  <si>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</si>
  <si>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</si>
  <si>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</si>
  <si>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</si>
  <si>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</si>
  <si>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</si>
  <si>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</si>
  <si>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</si>
  <si>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</si>
  <si>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</si>
  <si>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</si>
  <si>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</si>
  <si>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</si>
  <si>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</si>
  <si>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</si>
  <si>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</si>
  <si>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</si>
  <si>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</si>
  <si>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</si>
  <si>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</si>
  <si>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</si>
  <si>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</si>
  <si>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</si>
  <si>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</si>
  <si>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</si>
  <si>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</si>
  <si>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</si>
  <si>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</si>
  <si>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</si>
  <si>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</si>
  <si>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</si>
  <si>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</si>
  <si>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</si>
  <si>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</si>
  <si>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</si>
  <si>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</si>
  <si>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</si>
  <si>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</si>
  <si>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</si>
  <si>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</si>
  <si>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</si>
  <si>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</si>
  <si>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</si>
  <si>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</si>
  <si>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</si>
  <si>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</si>
  <si>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</si>
  <si>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</si>
  <si>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</si>
  <si>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</si>
  <si>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</si>
  <si>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</si>
  <si>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</si>
  <si>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</si>
  <si>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</si>
  <si>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</si>
  <si>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</si>
  <si>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</si>
  <si>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</si>
  <si>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</si>
  <si>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</si>
  <si>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</si>
  <si>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</si>
  <si>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</si>
  <si>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</si>
  <si>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</si>
  <si>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</si>
  <si>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</si>
  <si>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</si>
  <si>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</si>
  <si>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</si>
  <si>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</si>
  <si>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</si>
  <si>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</si>
  <si>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</si>
  <si>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</si>
  <si>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</si>
  <si>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</si>
  <si>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</si>
  <si>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</si>
  <si>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</si>
  <si>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</si>
  <si>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</si>
  <si>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</si>
  <si>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</si>
  <si>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</si>
  <si>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</si>
  <si>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</si>
  <si>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</si>
  <si>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</si>
  <si>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</si>
  <si>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</si>
  <si>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</si>
  <si>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</si>
  <si>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</si>
  <si>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</si>
  <si>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</si>
  <si>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</si>
  <si>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</si>
  <si>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</si>
  <si>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</si>
  <si>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</si>
  <si>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</si>
  <si>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</si>
  <si>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</si>
  <si>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</si>
  <si>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</si>
  <si>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</si>
  <si>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</si>
  <si>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</si>
  <si>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</si>
  <si>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</si>
  <si>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</si>
  <si>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</si>
  <si>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</si>
  <si>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</si>
  <si>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</si>
  <si>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</si>
  <si>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</si>
  <si>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</si>
  <si>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</si>
  <si>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</si>
  <si>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</si>
  <si>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</si>
  <si>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</si>
  <si>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</si>
  <si>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</si>
  <si>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</si>
  <si>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</si>
  <si>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</si>
  <si>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</si>
  <si>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</si>
  <si>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</si>
  <si>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</si>
  <si>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</si>
  <si>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</si>
  <si>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</si>
  <si>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</si>
  <si>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</si>
  <si>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</si>
  <si>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</si>
  <si>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</si>
  <si>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</si>
  <si>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</si>
  <si>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</si>
  <si>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</si>
  <si>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</si>
  <si>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</si>
  <si>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</si>
  <si>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</si>
  <si>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</si>
  <si>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</si>
  <si>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</si>
  <si>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</si>
  <si>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</si>
  <si>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</si>
  <si>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</si>
  <si>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</si>
  <si>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</si>
  <si>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</si>
  <si>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</si>
  <si>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</si>
  <si>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</si>
  <si>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</si>
  <si>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</si>
  <si>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</si>
  <si>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</si>
  <si>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</si>
  <si>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</si>
  <si>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</si>
  <si>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</si>
  <si>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</si>
  <si>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</si>
  <si>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</si>
  <si>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</si>
  <si>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</si>
  <si>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</si>
  <si>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</si>
  <si>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</si>
  <si>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</si>
  <si>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</si>
  <si>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</si>
  <si>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</si>
  <si>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</si>
  <si>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</si>
  <si>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</si>
  <si>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</si>
  <si>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</si>
  <si>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</si>
  <si>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</si>
  <si>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</si>
  <si>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</si>
  <si>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</si>
  <si>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</si>
  <si>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</si>
  <si>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</si>
  <si>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</si>
  <si>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</si>
  <si>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</si>
  <si>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</si>
  <si>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</si>
  <si>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</si>
  <si>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</si>
  <si>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</si>
  <si>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</si>
  <si>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</si>
  <si>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</si>
  <si>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</si>
  <si>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</si>
  <si>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</si>
  <si>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</si>
  <si>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</si>
  <si>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</si>
  <si>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</si>
  <si>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</si>
  <si>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</si>
  <si>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</si>
  <si>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</si>
  <si>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</si>
  <si>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</si>
  <si>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</si>
  <si>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</si>
  <si>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</si>
  <si>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</si>
  <si>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</si>
  <si>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</si>
  <si>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</si>
  <si>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</si>
  <si>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</si>
  <si>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</si>
  <si>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</si>
  <si>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</si>
  <si>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</si>
  <si>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</si>
  <si>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</si>
  <si>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</si>
  <si>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</si>
  <si>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</si>
  <si>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</si>
  <si>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</si>
  <si>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</si>
  <si>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</si>
  <si>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</si>
  <si>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</si>
  <si>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</si>
  <si>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</si>
  <si>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</si>
  <si>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</si>
  <si>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</si>
  <si>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</si>
  <si>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</si>
  <si>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</si>
  <si>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</si>
  <si>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</si>
  <si>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</si>
  <si>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</si>
  <si>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</si>
  <si>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</si>
  <si>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</si>
  <si>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</si>
  <si>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</si>
  <si>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</si>
  <si>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</si>
  <si>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</si>
  <si>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</si>
  <si>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</si>
  <si>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</si>
  <si>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</si>
  <si>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</si>
  <si>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</si>
  <si>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</si>
  <si>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</si>
  <si>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</si>
  <si>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</si>
  <si>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</si>
  <si>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</si>
  <si>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</si>
  <si>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</si>
  <si>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</si>
  <si>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</si>
  <si>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</si>
  <si>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</si>
  <si>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</si>
  <si>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</si>
  <si>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</si>
  <si>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</si>
  <si>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</si>
  <si>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</si>
  <si>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</si>
  <si>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</si>
  <si>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</si>
  <si>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</si>
  <si>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</si>
  <si>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</si>
  <si>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</si>
  <si>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</si>
  <si>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</si>
  <si>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</si>
  <si>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</si>
  <si>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</si>
  <si>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</si>
  <si>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</si>
  <si>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</si>
  <si>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</si>
  <si>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</si>
  <si>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</si>
  <si>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</si>
  <si>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</si>
  <si>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</si>
  <si>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</si>
  <si>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</si>
  <si>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</si>
  <si>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</si>
  <si>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</si>
  <si>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</si>
  <si>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</si>
  <si>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</si>
  <si>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</si>
  <si>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</si>
  <si>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</si>
  <si>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</si>
  <si>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</si>
  <si>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</si>
  <si>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</si>
  <si>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</si>
  <si>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</si>
  <si>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</si>
  <si>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</si>
  <si>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</si>
  <si>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</si>
  <si>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</si>
  <si>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</si>
  <si>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</si>
  <si>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</si>
  <si>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</si>
  <si>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</si>
  <si>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</si>
  <si>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</si>
  <si>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</si>
  <si>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</si>
  <si>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</si>
  <si>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</si>
  <si>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</si>
  <si>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</si>
  <si>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</si>
  <si>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</si>
  <si>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</si>
  <si>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</si>
  <si>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</si>
  <si>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</si>
  <si>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</si>
  <si>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</si>
  <si>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</si>
  <si>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</si>
  <si>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</si>
  <si>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</si>
  <si>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</si>
  <si>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</si>
  <si>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</si>
  <si>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</si>
  <si>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</si>
  <si>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</si>
  <si>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</si>
  <si>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</si>
  <si>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</si>
  <si>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</si>
  <si>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</si>
  <si>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</si>
  <si>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</si>
  <si>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</si>
  <si>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</si>
  <si>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</si>
  <si>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</si>
  <si>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</si>
  <si>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</si>
  <si>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</si>
  <si>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</si>
  <si>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</si>
  <si>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</si>
  <si>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</si>
  <si>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</si>
  <si>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</si>
  <si>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</si>
  <si>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</si>
  <si>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</si>
  <si>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</si>
  <si>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</si>
  <si>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</si>
  <si>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</si>
  <si>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</si>
  <si>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</si>
  <si>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</si>
  <si>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</si>
  <si>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</si>
  <si>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</si>
  <si>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</si>
  <si>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</si>
  <si>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</si>
  <si>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</si>
  <si>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</si>
  <si>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</si>
  <si>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</si>
  <si>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</si>
  <si>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</si>
  <si>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</si>
  <si>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</si>
  <si>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</si>
  <si>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</si>
  <si>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</si>
  <si>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</si>
  <si>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</si>
  <si>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</si>
  <si>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</si>
  <si>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</si>
  <si>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</si>
  <si>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</si>
  <si>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</si>
  <si>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</si>
  <si>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</si>
  <si>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</si>
  <si>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</si>
  <si>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</si>
  <si>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</si>
  <si>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</si>
  <si>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</si>
  <si>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</si>
  <si>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</si>
  <si>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</si>
  <si>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</si>
  <si>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</si>
  <si>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</si>
  <si>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</si>
  <si>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</si>
  <si>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</si>
  <si>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</si>
  <si>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</si>
  <si>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</si>
  <si>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</si>
  <si>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</si>
  <si>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</si>
  <si>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</si>
  <si>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</si>
  <si>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</si>
  <si>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</si>
  <si>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</si>
  <si>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</si>
  <si>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</si>
  <si>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</si>
  <si>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</si>
  <si>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</si>
  <si>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</si>
  <si>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</si>
  <si>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</si>
  <si>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</si>
  <si>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</si>
  <si>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</si>
  <si>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</si>
  <si>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</si>
  <si>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</si>
  <si>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</si>
  <si>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</si>
  <si>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</si>
  <si>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</si>
  <si>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</si>
  <si>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</si>
  <si>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</si>
  <si>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</si>
  <si>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</si>
  <si>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</si>
  <si>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</si>
  <si>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</si>
  <si>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</si>
  <si>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</si>
  <si>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</si>
  <si>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</si>
  <si>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</si>
  <si>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</si>
  <si>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</si>
  <si>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</si>
  <si>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</si>
  <si>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</si>
  <si>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</si>
  <si>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</si>
  <si>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</si>
  <si>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</si>
  <si>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</si>
  <si>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</si>
  <si>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</si>
  <si>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</si>
  <si>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</si>
  <si>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</si>
  <si>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</si>
  <si>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</si>
  <si>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</si>
  <si>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</si>
  <si>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</si>
  <si>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</si>
  <si>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</si>
  <si>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</si>
  <si>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</si>
  <si>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</si>
  <si>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</si>
  <si>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</si>
  <si>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</si>
  <si>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</si>
  <si>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</si>
  <si>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</si>
  <si>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</si>
  <si>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</si>
  <si>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</si>
  <si>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</si>
  <si>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</si>
  <si>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</si>
  <si>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</si>
  <si>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</si>
  <si>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</si>
  <si>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</si>
  <si>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</si>
  <si>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</si>
  <si>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</si>
  <si>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</si>
  <si>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</si>
  <si>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</si>
  <si>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</si>
  <si>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</si>
  <si>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</si>
  <si>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</si>
  <si>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</si>
  <si>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</si>
  <si>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</si>
  <si>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</si>
  <si>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</si>
  <si>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</si>
  <si>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</si>
  <si>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</si>
  <si>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</si>
  <si>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</si>
  <si>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</si>
  <si>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</si>
  <si>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</si>
  <si>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</si>
  <si>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</si>
  <si>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</si>
  <si>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</si>
  <si>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</si>
  <si>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</si>
  <si>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</si>
  <si>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</si>
  <si>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</si>
  <si>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</si>
  <si>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</si>
  <si>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</si>
  <si>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</si>
  <si>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</si>
  <si>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</si>
  <si>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</si>
  <si>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</si>
  <si>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</si>
  <si>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</si>
  <si>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</si>
  <si>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</si>
  <si>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</si>
  <si>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</si>
  <si>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</si>
  <si>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</si>
  <si>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</si>
  <si>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</si>
  <si>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</si>
  <si>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</si>
  <si>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</si>
  <si>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</si>
  <si>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</si>
  <si>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</si>
  <si>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</si>
  <si>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</si>
  <si>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</si>
  <si>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</si>
  <si>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</si>
  <si>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</si>
  <si>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</si>
  <si>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</si>
  <si>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</si>
  <si>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</si>
  <si>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</si>
  <si>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</si>
  <si>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</si>
  <si>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</si>
  <si>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</si>
  <si>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</si>
  <si>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</si>
  <si>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</si>
  <si>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</si>
  <si>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</si>
  <si>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</si>
  <si>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</si>
  <si>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</si>
  <si>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</si>
  <si>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</si>
  <si>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</si>
  <si>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</si>
  <si>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</si>
  <si>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</si>
  <si>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</si>
  <si>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</si>
  <si>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</si>
  <si>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</si>
  <si>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</si>
  <si>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</si>
  <si>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</si>
  <si>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</si>
  <si>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</si>
  <si>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</si>
  <si>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</si>
  <si>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</si>
  <si>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</si>
  <si>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</si>
  <si>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</si>
  <si>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</si>
  <si>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</si>
  <si>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</si>
  <si>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</si>
  <si>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</si>
  <si>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</si>
  <si>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</si>
  <si>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</si>
  <si>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</si>
  <si>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</si>
  <si>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</si>
  <si>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</si>
  <si>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</si>
  <si>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</si>
  <si>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</si>
  <si>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</si>
  <si>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</si>
  <si>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</si>
  <si>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</si>
  <si>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</si>
  <si>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</si>
  <si>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</si>
  <si>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</si>
  <si>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</si>
  <si>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</si>
  <si>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</si>
  <si>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</si>
  <si>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</si>
  <si>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</si>
  <si>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</si>
  <si>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</si>
  <si>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</si>
  <si>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</si>
  <si>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</si>
  <si>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</si>
  <si>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</si>
  <si>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</si>
  <si>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</si>
  <si>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</si>
  <si>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</si>
  <si>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</si>
  <si>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</si>
  <si>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</si>
  <si>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</si>
  <si>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</si>
  <si>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</si>
  <si>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</si>
  <si>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</si>
  <si>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</si>
  <si>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</si>
  <si>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</si>
  <si>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</si>
  <si>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</si>
  <si>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</si>
  <si>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</si>
  <si>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</si>
  <si>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</si>
  <si>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</si>
  <si>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</si>
  <si>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</si>
  <si>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</si>
  <si>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</si>
  <si>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</si>
  <si>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</si>
  <si>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</si>
  <si>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</si>
  <si>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</si>
  <si>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</si>
  <si>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</si>
  <si>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</si>
  <si>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</si>
  <si>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</si>
  <si>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</si>
  <si>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</si>
  <si>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</si>
  <si>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</si>
  <si>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</si>
  <si>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</si>
  <si>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</si>
  <si>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</si>
  <si>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</si>
  <si>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</si>
  <si>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</si>
  <si>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</si>
  <si>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</si>
  <si>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</si>
  <si>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</si>
  <si>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</si>
  <si>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</si>
  <si>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</si>
  <si>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</si>
  <si>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</si>
  <si>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</si>
  <si>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</si>
  <si>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</si>
  <si>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</si>
  <si>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</si>
  <si>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</si>
  <si>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</si>
  <si>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</si>
  <si>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</si>
  <si>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</si>
  <si>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</si>
  <si>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</si>
  <si>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</si>
  <si>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</si>
  <si>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</si>
  <si>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</si>
  <si>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</si>
  <si>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</si>
  <si>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</si>
  <si>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</si>
  <si>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</si>
  <si>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</si>
  <si>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</si>
  <si>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</si>
  <si>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</si>
  <si>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</si>
  <si>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</si>
  <si>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</si>
  <si>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</si>
  <si>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</si>
  <si>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</si>
  <si>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</si>
  <si>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</si>
  <si>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</si>
  <si>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</si>
  <si>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</si>
  <si>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</si>
  <si>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</si>
  <si>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</si>
  <si>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</si>
  <si>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</si>
  <si>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</si>
  <si>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</si>
  <si>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</si>
  <si>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</si>
  <si>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</si>
  <si>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</si>
  <si>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</si>
  <si>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</si>
  <si>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</si>
  <si>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</si>
  <si>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</si>
  <si>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</si>
  <si>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</si>
  <si>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</si>
  <si>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</si>
  <si>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</si>
  <si>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</si>
  <si>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</si>
  <si>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</si>
  <si>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</si>
  <si>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</si>
  <si>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</si>
  <si>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</si>
  <si>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</si>
  <si>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</si>
  <si>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</si>
  <si>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</si>
  <si>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</si>
  <si>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</si>
  <si>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</si>
  <si>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</si>
  <si>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</si>
  <si>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</si>
  <si>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</si>
  <si>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</si>
  <si>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</si>
  <si>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</si>
  <si>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</si>
  <si>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</si>
  <si>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</si>
  <si>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</si>
  <si>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</si>
  <si>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</si>
  <si>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</si>
  <si>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</si>
  <si>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</si>
  <si>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</si>
  <si>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</si>
  <si>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</si>
  <si>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</si>
  <si>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</si>
  <si>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</si>
  <si>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</si>
  <si>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</si>
  <si>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</si>
  <si>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</si>
  <si>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</si>
  <si>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</si>
  <si>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</si>
  <si>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</si>
  <si>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</si>
  <si>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</si>
  <si>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</si>
  <si>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</si>
  <si>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</si>
  <si>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</si>
  <si>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</si>
  <si>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</si>
  <si>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</si>
  <si>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</si>
  <si>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</si>
  <si>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</si>
  <si>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</si>
  <si>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</si>
  <si>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</si>
  <si>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</si>
  <si>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</si>
  <si>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</si>
  <si>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</si>
  <si>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</si>
  <si>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</si>
  <si>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</si>
  <si>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</si>
  <si>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</si>
  <si>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</si>
  <si>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</si>
  <si>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</si>
  <si>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</si>
  <si>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</si>
  <si>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</si>
  <si>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</si>
  <si>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</si>
  <si>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</si>
  <si>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</si>
  <si>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</si>
  <si>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</si>
  <si>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</si>
  <si>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</si>
  <si>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</si>
  <si>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</si>
  <si>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</si>
  <si>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</si>
  <si>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</si>
  <si>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</si>
  <si>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</si>
  <si>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</si>
  <si>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</si>
  <si>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</si>
  <si>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</si>
  <si>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</si>
  <si>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</si>
  <si>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</si>
  <si>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</si>
  <si>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</si>
  <si>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</si>
  <si>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</si>
  <si>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</si>
  <si>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</si>
  <si>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</si>
  <si>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</si>
  <si>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</si>
  <si>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</si>
  <si>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</si>
  <si>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</si>
  <si>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</si>
  <si>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</si>
  <si>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</si>
  <si>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</si>
  <si>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</si>
  <si>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</si>
  <si>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</si>
  <si>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</si>
  <si>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</si>
  <si>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</si>
  <si>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</si>
  <si>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</si>
  <si>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</si>
  <si>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</si>
  <si>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</si>
  <si>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</si>
  <si>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</si>
  <si>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</si>
  <si>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</si>
  <si>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</si>
  <si>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</si>
  <si>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</si>
  <si>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</si>
  <si>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</si>
  <si>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</si>
  <si>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</si>
  <si>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</si>
  <si>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</si>
  <si>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</si>
  <si>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</si>
  <si>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</si>
  <si>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</si>
  <si>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</si>
  <si>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</si>
  <si>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</si>
  <si>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</si>
  <si>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</si>
  <si>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</si>
  <si>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</si>
  <si>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</si>
  <si>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</si>
  <si>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</si>
  <si>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</si>
  <si>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</si>
  <si>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</si>
  <si>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</si>
  <si>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</si>
  <si>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</si>
  <si>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</si>
  <si>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</si>
  <si>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</si>
  <si>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</si>
  <si>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</si>
  <si>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</si>
  <si>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</si>
  <si>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</si>
  <si>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</si>
  <si>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</si>
  <si>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</si>
  <si>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</si>
  <si>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</si>
  <si>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</si>
  <si>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</si>
  <si>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</si>
  <si>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</si>
  <si>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</si>
  <si>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</si>
  <si>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</si>
  <si>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</si>
  <si>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</si>
  <si>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</si>
  <si>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</si>
  <si>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</si>
  <si>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</si>
  <si>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</si>
  <si>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</si>
  <si>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</si>
  <si>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</si>
  <si>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</si>
  <si>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</si>
  <si>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</si>
  <si>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</si>
  <si>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</si>
  <si>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</si>
  <si>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</si>
  <si>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</si>
  <si>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</si>
  <si>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</si>
  <si>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</si>
  <si>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</si>
  <si>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</si>
  <si>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</si>
  <si>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</si>
  <si>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</si>
  <si>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</si>
  <si>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</si>
  <si>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</si>
  <si>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</si>
  <si>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</si>
  <si>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</si>
  <si>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</si>
  <si>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</si>
  <si>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</si>
  <si>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</si>
  <si>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</si>
  <si>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</si>
  <si>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</si>
  <si>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</si>
  <si>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</si>
  <si>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</si>
  <si>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</si>
  <si>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</si>
  <si>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</si>
  <si>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</si>
  <si>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</si>
  <si>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</si>
  <si>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</si>
  <si>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</si>
  <si>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</si>
  <si>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</si>
  <si>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</si>
  <si>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</si>
  <si>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</si>
  <si>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</si>
  <si>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</si>
  <si>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</si>
  <si>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</si>
  <si>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</si>
  <si>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</si>
  <si>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</si>
  <si>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</si>
  <si>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</si>
  <si>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</si>
  <si>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</si>
  <si>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</si>
  <si>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</si>
  <si>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</si>
  <si>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</si>
  <si>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</si>
  <si>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</si>
  <si>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</si>
  <si>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</si>
  <si>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</si>
  <si>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</si>
  <si>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</si>
  <si>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</si>
  <si>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</si>
  <si>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</si>
  <si>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</si>
  <si>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</si>
  <si>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</si>
  <si>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</si>
  <si>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</si>
  <si>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</si>
  <si>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</si>
  <si>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</si>
  <si>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</si>
  <si>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</si>
  <si>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</si>
  <si>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</si>
  <si>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</si>
  <si>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</si>
  <si>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</si>
  <si>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</si>
  <si>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</si>
  <si>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</si>
  <si>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</si>
  <si>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</si>
  <si>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</si>
  <si>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</si>
  <si>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</si>
  <si>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</si>
  <si>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</si>
  <si>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</si>
  <si>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</si>
  <si>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</si>
  <si>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</si>
  <si>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</si>
  <si>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</si>
  <si>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</si>
  <si>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</si>
  <si>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</si>
  <si>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</si>
  <si>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</si>
  <si>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</si>
  <si>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</si>
  <si>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</si>
  <si>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</si>
  <si>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</si>
  <si>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</si>
  <si>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</si>
  <si>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</si>
  <si>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</si>
  <si>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</si>
  <si>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</si>
  <si>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</si>
  <si>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</si>
  <si>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</si>
  <si>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</si>
  <si>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</si>
  <si>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</si>
  <si>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</si>
  <si>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</si>
  <si>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</si>
  <si>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</si>
  <si>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</si>
  <si>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</si>
  <si>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</si>
  <si>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</si>
  <si>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</si>
  <si>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</si>
  <si>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</si>
  <si>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</si>
  <si>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</si>
  <si>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</si>
  <si>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</si>
  <si>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</si>
  <si>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</si>
  <si>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</si>
  <si>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</si>
  <si>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</si>
  <si>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</si>
  <si>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</si>
  <si>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</si>
  <si>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</si>
  <si>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</si>
  <si>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</si>
  <si>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</si>
  <si>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</si>
  <si>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</si>
  <si>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</si>
  <si>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</si>
  <si>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</si>
  <si>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</si>
  <si>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</si>
  <si>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</si>
  <si>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</si>
  <si>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</si>
  <si>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</si>
  <si>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</si>
  <si>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</si>
  <si>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</si>
  <si>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</si>
  <si>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</si>
  <si>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</si>
  <si>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</si>
  <si>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</si>
  <si>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</si>
  <si>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</si>
  <si>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</si>
  <si>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</si>
  <si>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</si>
  <si>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</si>
  <si>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</si>
  <si>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</si>
  <si>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</si>
  <si>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</si>
  <si>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</si>
  <si>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</si>
  <si>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</si>
  <si>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</si>
  <si>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</si>
  <si>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</si>
  <si>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</si>
  <si>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</si>
  <si>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</si>
  <si>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</si>
  <si>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</si>
  <si>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</si>
  <si>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</si>
  <si>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</si>
  <si>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</si>
  <si>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</si>
  <si>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</si>
  <si>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</si>
  <si>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</si>
  <si>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</si>
  <si>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</si>
  <si>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</si>
  <si>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</si>
  <si>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</si>
  <si>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</si>
  <si>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</si>
  <si>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</si>
  <si>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</si>
  <si>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</si>
  <si>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</si>
  <si>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</si>
  <si>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</si>
  <si>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</si>
  <si>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</si>
  <si>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</si>
  <si>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</si>
  <si>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</si>
  <si>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</si>
  <si>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</si>
  <si>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</si>
  <si>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</si>
  <si>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</si>
  <si>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</si>
  <si>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</si>
  <si>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</si>
  <si>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</si>
  <si>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</si>
  <si>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</si>
  <si>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</si>
  <si>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</si>
  <si>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</si>
  <si>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</si>
  <si>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</si>
  <si>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</si>
  <si>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</si>
  <si>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</si>
  <si>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</si>
  <si>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</si>
  <si>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</si>
  <si>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</si>
  <si>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</si>
  <si>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</si>
  <si>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</si>
  <si>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</si>
  <si>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</si>
  <si>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</si>
  <si>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</si>
  <si>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</si>
  <si>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</si>
  <si>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</si>
  <si>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</si>
  <si>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</si>
  <si>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</si>
  <si>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</si>
  <si>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</si>
  <si>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</si>
  <si>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</si>
  <si>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</si>
  <si>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</si>
  <si>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</si>
  <si>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</si>
  <si>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</si>
  <si>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</si>
  <si>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</si>
  <si>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</si>
  <si>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</si>
  <si>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</si>
  <si>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</si>
  <si>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</si>
  <si>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</si>
  <si>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</si>
  <si>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</si>
  <si>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</si>
  <si>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</si>
  <si>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</si>
  <si>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</si>
  <si>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</si>
  <si>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</si>
  <si>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</si>
  <si>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</si>
  <si>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</si>
  <si>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</si>
  <si>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</si>
  <si>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</si>
  <si>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</si>
  <si>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</si>
  <si>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</si>
  <si>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</si>
  <si>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</si>
  <si>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</si>
  <si>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</si>
  <si>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</si>
  <si>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</si>
  <si>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</si>
  <si>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</si>
  <si>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</si>
  <si>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</si>
  <si>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</si>
  <si>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</si>
  <si>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</si>
  <si>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</si>
  <si>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</si>
  <si>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</si>
  <si>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</si>
  <si>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</si>
  <si>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</si>
  <si>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</si>
  <si>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</si>
  <si>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</si>
  <si>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</si>
  <si>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</si>
  <si>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</si>
  <si>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</si>
  <si>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</si>
  <si>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</si>
  <si>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</si>
  <si>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</si>
  <si>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</si>
  <si>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</si>
  <si>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</si>
  <si>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</si>
  <si>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</si>
  <si>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</si>
  <si>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</si>
  <si>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</si>
  <si>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</si>
  <si>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</si>
  <si>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</si>
  <si>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</si>
  <si>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</si>
  <si>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</si>
  <si>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</si>
  <si>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</si>
  <si>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</si>
  <si>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</si>
  <si>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</si>
  <si>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</si>
  <si>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</si>
  <si>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</si>
  <si>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</si>
  <si>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</si>
  <si>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</si>
  <si>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</si>
  <si>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</si>
  <si>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</si>
  <si>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</si>
  <si>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</si>
  <si>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</si>
  <si>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</si>
  <si>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</si>
  <si>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</si>
  <si>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</si>
  <si>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</si>
  <si>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</si>
  <si>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</si>
  <si>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</si>
  <si>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</si>
  <si>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</si>
  <si>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</si>
  <si>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</si>
  <si>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</si>
  <si>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</si>
  <si>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</si>
  <si>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</si>
  <si>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</si>
  <si>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</si>
  <si>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</si>
  <si>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</si>
  <si>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</si>
  <si>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</si>
  <si>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</si>
  <si>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</si>
  <si>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</si>
  <si>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</si>
  <si>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</si>
  <si>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</si>
  <si>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</si>
  <si>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</si>
  <si>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</si>
  <si>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</si>
  <si>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</si>
  <si>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</si>
  <si>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</si>
  <si>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</si>
  <si>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</si>
  <si>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</si>
  <si>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</si>
  <si>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</si>
  <si>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</si>
  <si>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</si>
  <si>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</si>
  <si>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</si>
  <si>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</si>
  <si>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</si>
  <si>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</si>
  <si>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</si>
  <si>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</si>
  <si>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</si>
  <si>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</si>
  <si>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</si>
  <si>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</si>
  <si>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</si>
  <si>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</si>
  <si>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</si>
  <si>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</si>
  <si>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</si>
  <si>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</si>
  <si>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</si>
  <si>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</si>
  <si>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</si>
  <si>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</si>
  <si>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</si>
  <si>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</si>
  <si>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</si>
  <si>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</si>
  <si>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</si>
  <si>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</si>
  <si>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</si>
  <si>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</si>
  <si>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</si>
  <si>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</si>
  <si>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</si>
  <si>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</si>
  <si>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</si>
  <si>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</si>
  <si>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</si>
  <si>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</si>
  <si>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</si>
  <si>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</si>
  <si>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</si>
  <si>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</si>
  <si>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</si>
  <si>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</si>
  <si>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</si>
  <si>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</si>
  <si>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</si>
  <si>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</si>
  <si>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</si>
  <si>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</si>
  <si>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</si>
  <si>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</si>
  <si>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</si>
  <si>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</si>
  <si>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</si>
  <si>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</si>
  <si>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</si>
  <si>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</si>
  <si>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</si>
  <si>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</si>
  <si>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</si>
  <si>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</si>
  <si>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</si>
  <si>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</si>
  <si>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</si>
  <si>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</si>
  <si>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</si>
  <si>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</si>
  <si>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</si>
  <si>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</si>
  <si>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</si>
  <si>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</si>
  <si>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</si>
  <si>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</si>
  <si>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</si>
  <si>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</si>
  <si>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</si>
  <si>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</si>
  <si>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</si>
  <si>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</si>
  <si>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</si>
  <si>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</si>
  <si>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</si>
  <si>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</si>
  <si>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</si>
  <si>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</si>
  <si>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</si>
  <si>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</si>
  <si>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</si>
  <si>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</si>
  <si>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</si>
  <si>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</si>
  <si>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</si>
  <si>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</si>
  <si>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</si>
  <si>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</si>
  <si>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</si>
  <si>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</si>
  <si>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</si>
  <si>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</si>
  <si>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</si>
  <si>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</si>
  <si>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</si>
  <si>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</si>
  <si>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</si>
  <si>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</si>
  <si>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</si>
  <si>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</si>
  <si>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</si>
  <si>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</si>
  <si>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</si>
  <si>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</si>
  <si>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</si>
  <si>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</si>
  <si>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</si>
  <si>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</si>
  <si>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</si>
  <si>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</si>
  <si>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</si>
  <si>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</si>
  <si>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</si>
  <si>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</si>
  <si>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</si>
  <si>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</si>
  <si>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</si>
  <si>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</si>
  <si>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</si>
  <si>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</si>
  <si>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</si>
  <si>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</si>
  <si>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</si>
  <si>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</si>
  <si>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</si>
  <si>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</si>
  <si>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</si>
  <si>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</si>
  <si>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</si>
  <si>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</si>
  <si>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</si>
  <si>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</si>
  <si>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</si>
  <si>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</si>
  <si>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</si>
  <si>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</si>
  <si>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</si>
  <si>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</si>
  <si>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</si>
  <si>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</si>
  <si>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</si>
  <si>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</si>
  <si>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</si>
  <si>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</si>
  <si>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</si>
  <si>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</si>
  <si>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</si>
  <si>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</si>
  <si>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</si>
  <si>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</si>
  <si>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</si>
  <si>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</si>
  <si>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</si>
  <si>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</si>
  <si>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</si>
  <si>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</si>
  <si>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</si>
  <si>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</si>
  <si>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</si>
  <si>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</si>
  <si>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</si>
  <si>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</si>
  <si>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</si>
  <si>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</si>
  <si>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</si>
  <si>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</si>
  <si>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</si>
  <si>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</si>
  <si>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</si>
  <si>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</si>
  <si>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</si>
  <si>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</si>
  <si>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</si>
  <si>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</si>
  <si>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</si>
  <si>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</si>
  <si>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</si>
  <si>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</si>
  <si>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</si>
  <si>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</si>
  <si>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</si>
  <si>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</si>
  <si>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</si>
  <si>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</si>
  <si>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</si>
  <si>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</si>
  <si>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</si>
  <si>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</si>
  <si>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</si>
  <si>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</si>
  <si>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</si>
  <si>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</si>
  <si>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</si>
  <si>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</si>
  <si>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</si>
  <si>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</si>
  <si>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</si>
  <si>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</si>
  <si>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</si>
  <si>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</si>
  <si>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</si>
  <si>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</si>
  <si>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</si>
  <si>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</si>
  <si>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</si>
  <si>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</si>
  <si>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</si>
  <si>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</si>
  <si>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</si>
  <si>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</si>
  <si>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</si>
  <si>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</si>
  <si>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</si>
  <si>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</si>
  <si>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</si>
  <si>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</si>
  <si>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</si>
  <si>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</si>
  <si>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</si>
  <si>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</si>
  <si>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</si>
  <si>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</si>
  <si>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</si>
  <si>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</si>
  <si>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</si>
  <si>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</si>
  <si>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</si>
  <si>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</si>
  <si>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</si>
  <si>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</si>
  <si>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</si>
  <si>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</si>
  <si>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</si>
  <si>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</si>
  <si>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</si>
  <si>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</si>
  <si>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</si>
  <si>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</si>
  <si>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</si>
  <si>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</si>
  <si>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</si>
  <si>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</si>
  <si>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</si>
  <si>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</si>
  <si>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</si>
  <si>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</si>
  <si>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</si>
  <si>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</si>
  <si>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</si>
  <si>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</si>
  <si>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</si>
  <si>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</si>
  <si>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</si>
  <si>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</si>
  <si>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</si>
  <si>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</si>
  <si>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</si>
  <si>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</si>
  <si>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</si>
  <si>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</si>
  <si>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</si>
  <si>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</si>
  <si>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</si>
  <si>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</si>
  <si>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</si>
  <si>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</si>
  <si>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</si>
  <si>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</si>
  <si>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</si>
  <si>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</si>
  <si>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</si>
  <si>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</si>
  <si>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</si>
  <si>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</si>
  <si>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</si>
  <si>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</si>
  <si>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</si>
  <si>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</si>
  <si>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</si>
  <si>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</si>
  <si>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</si>
  <si>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</si>
  <si>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</si>
  <si>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</si>
  <si>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</si>
  <si>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</si>
  <si>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</si>
  <si>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</si>
  <si>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</si>
  <si>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</si>
  <si>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</si>
  <si>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</si>
  <si>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</si>
  <si>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</si>
  <si>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</si>
  <si>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</si>
  <si>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</si>
  <si>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</si>
  <si>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</si>
  <si>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</si>
  <si>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</si>
  <si>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</si>
  <si>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</si>
  <si>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</si>
  <si>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</si>
  <si>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</si>
  <si>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</si>
  <si>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</si>
  <si>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</si>
  <si>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</si>
  <si>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</si>
  <si>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</si>
  <si>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</si>
  <si>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</si>
  <si>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</si>
  <si>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</si>
  <si>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</si>
  <si>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</si>
  <si>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</si>
  <si>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</si>
  <si>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</si>
  <si>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</si>
  <si>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</si>
  <si>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</si>
  <si>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</si>
  <si>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</si>
  <si>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</si>
  <si>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</si>
  <si>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</si>
  <si>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</si>
  <si>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</si>
  <si>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</si>
  <si>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</si>
  <si>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</si>
  <si>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</si>
  <si>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</si>
  <si>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</si>
  <si>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</si>
  <si>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</si>
  <si>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</si>
  <si>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</si>
  <si>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</si>
  <si>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</si>
  <si>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</si>
  <si>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</si>
  <si>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</si>
  <si>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</si>
  <si>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</si>
  <si>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</si>
  <si>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</si>
  <si>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</si>
  <si>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</si>
  <si>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</si>
  <si>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</si>
  <si>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</si>
  <si>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</si>
  <si>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</si>
  <si>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</si>
  <si>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</si>
  <si>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</si>
  <si>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</si>
  <si>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</si>
  <si>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</si>
  <si>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</si>
  <si>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</si>
  <si>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</si>
  <si>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</si>
  <si>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</si>
  <si>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</si>
  <si>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</si>
  <si>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</si>
  <si>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</si>
  <si>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</si>
  <si>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</si>
  <si>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</si>
  <si>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</si>
  <si>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</si>
  <si>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</si>
  <si>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</si>
  <si>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</si>
  <si>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</si>
  <si>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</si>
  <si>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</si>
  <si>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</si>
  <si>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</si>
  <si>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</si>
  <si>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</si>
  <si>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</si>
  <si>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</si>
  <si>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</si>
  <si>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</si>
  <si>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</si>
  <si>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</si>
  <si>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</si>
  <si>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</si>
  <si>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</si>
  <si>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</si>
  <si>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</si>
  <si>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</si>
  <si>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</si>
  <si>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</si>
  <si>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</si>
  <si>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</si>
  <si>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</si>
  <si>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</si>
  <si>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</si>
  <si>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</si>
  <si>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</si>
  <si>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</si>
  <si>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</si>
  <si>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</si>
  <si>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</si>
  <si>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</si>
  <si>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</si>
  <si>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</si>
  <si>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</si>
  <si>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</si>
  <si>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</si>
  <si>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</si>
  <si>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</si>
  <si>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</si>
  <si>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</si>
  <si>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</si>
  <si>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</si>
  <si>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</si>
  <si>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</si>
  <si>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</si>
  <si>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</si>
  <si>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</si>
  <si>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</si>
  <si>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</si>
  <si>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</si>
  <si>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</si>
  <si>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</si>
  <si>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</si>
  <si>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</si>
  <si>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</si>
  <si>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</si>
  <si>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</si>
  <si>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</si>
  <si>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</si>
  <si>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</si>
  <si>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</si>
  <si>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</si>
  <si>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</si>
  <si>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</si>
  <si>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</si>
  <si>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</si>
  <si>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</si>
  <si>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</si>
  <si>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</si>
  <si>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</si>
  <si>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</si>
  <si>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</si>
  <si>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</si>
  <si>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</si>
  <si>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</si>
  <si>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</si>
  <si>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</si>
  <si>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</si>
  <si>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</si>
  <si>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</si>
  <si>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</si>
  <si>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</si>
  <si>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</si>
  <si>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</si>
  <si>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</si>
  <si>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</si>
  <si>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</si>
  <si>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</si>
  <si>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</si>
  <si>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</si>
  <si>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</si>
  <si>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</si>
  <si>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</si>
  <si>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</si>
  <si>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</si>
  <si>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</si>
  <si>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</si>
  <si>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</si>
  <si>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</si>
  <si>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</si>
  <si>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</si>
  <si>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</si>
  <si>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</si>
  <si>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</si>
  <si>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</si>
  <si>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</si>
  <si>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</si>
  <si>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</si>
  <si>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</si>
  <si>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</si>
  <si>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</si>
  <si>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</si>
  <si>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</si>
  <si>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</si>
  <si>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</si>
  <si>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</si>
  <si>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</si>
  <si>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</si>
  <si>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</si>
  <si>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</si>
  <si>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</si>
  <si>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</si>
  <si>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</si>
  <si>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</si>
  <si>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</si>
  <si>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</si>
  <si>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</si>
  <si>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</si>
  <si>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</si>
  <si>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</si>
  <si>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</si>
  <si>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</si>
  <si>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</si>
  <si>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</si>
  <si>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</si>
  <si>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</si>
  <si>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</si>
  <si>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</si>
  <si>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</si>
  <si>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</si>
  <si>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</si>
  <si>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</si>
  <si>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</si>
  <si>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</si>
  <si>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</si>
  <si>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</si>
  <si>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</si>
  <si>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</si>
  <si>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</si>
  <si>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</si>
  <si>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</si>
  <si>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</si>
  <si>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</si>
  <si>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</si>
  <si>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</si>
  <si>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</si>
  <si>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</si>
  <si>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</si>
  <si>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</si>
  <si>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</si>
  <si>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</si>
  <si>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</si>
  <si>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</si>
  <si>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</si>
  <si>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</si>
  <si>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</si>
  <si>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</si>
  <si>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</si>
  <si>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</si>
  <si>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</si>
  <si>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</si>
  <si>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</si>
  <si>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</si>
  <si>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</si>
  <si>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</si>
  <si>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</si>
  <si>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</si>
  <si>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</si>
  <si>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</si>
  <si>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</si>
  <si>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</si>
  <si>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</si>
  <si>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</si>
  <si>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</si>
  <si>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</si>
  <si>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</si>
  <si>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</si>
  <si>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</si>
  <si>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</si>
  <si>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</si>
  <si>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</si>
  <si>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</si>
  <si>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</si>
  <si>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</si>
  <si>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</si>
  <si>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</si>
  <si>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</si>
  <si>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</si>
  <si>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</si>
  <si>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</si>
  <si>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</si>
  <si>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</si>
  <si>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</si>
  <si>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</si>
  <si>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</si>
  <si>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</si>
  <si>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</si>
  <si>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</si>
  <si>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</si>
  <si>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</si>
  <si>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</si>
  <si>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</si>
  <si>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</si>
  <si>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</si>
  <si>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</si>
  <si>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</si>
  <si>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</si>
  <si>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</si>
  <si>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</si>
  <si>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</si>
  <si>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</si>
  <si>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</si>
  <si>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</si>
  <si>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</si>
  <si>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</si>
  <si>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</si>
  <si>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</si>
  <si>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</si>
  <si>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</si>
  <si>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</si>
  <si>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</si>
  <si>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</si>
  <si>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</si>
  <si>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</si>
  <si>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</si>
  <si>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</si>
  <si>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</si>
  <si>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</si>
  <si>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</si>
  <si>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</si>
  <si>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</si>
  <si>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</si>
  <si>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</si>
  <si>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</si>
  <si>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</si>
  <si>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</si>
  <si>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</si>
  <si>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</si>
  <si>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</si>
  <si>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</si>
  <si>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</si>
  <si>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</si>
  <si>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</si>
  <si>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</si>
  <si>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</si>
  <si>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</si>
  <si>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</si>
  <si>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</si>
  <si>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</si>
  <si>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</si>
  <si>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</si>
  <si>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</si>
  <si>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</si>
  <si>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</si>
  <si>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</si>
  <si>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</si>
  <si>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</si>
  <si>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</si>
  <si>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</si>
  <si>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</si>
  <si>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</si>
  <si>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</si>
  <si>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</si>
  <si>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</si>
  <si>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</si>
  <si>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</si>
  <si>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</si>
  <si>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</si>
  <si>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</si>
  <si>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</si>
  <si>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</si>
  <si>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</si>
  <si>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</si>
  <si>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</si>
  <si>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</si>
  <si>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</si>
  <si>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</si>
  <si>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</si>
  <si>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</si>
  <si>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</si>
  <si>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</si>
  <si>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</si>
  <si>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</si>
  <si>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</si>
  <si>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</si>
  <si>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</si>
  <si>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</si>
  <si>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</si>
  <si>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</si>
  <si>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</si>
  <si>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</si>
  <si>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</si>
  <si>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</si>
  <si>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</si>
  <si>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</si>
  <si>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</si>
  <si>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</si>
  <si>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</si>
  <si>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</si>
  <si>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</si>
  <si>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</si>
  <si>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</si>
  <si>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</si>
  <si>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</si>
  <si>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</si>
  <si>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</si>
  <si>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</si>
  <si>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</si>
  <si>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</si>
  <si>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</si>
  <si>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</si>
  <si>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</si>
  <si>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</si>
  <si>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</si>
  <si>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</si>
  <si>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</si>
  <si>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</si>
  <si>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</si>
  <si>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</si>
  <si>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</si>
  <si>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</si>
  <si>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</si>
  <si>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</si>
  <si>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</si>
  <si>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</si>
  <si>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</si>
  <si>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</si>
  <si>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</si>
  <si>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</si>
  <si>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</si>
  <si>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</si>
  <si>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</si>
  <si>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</si>
  <si>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</si>
  <si>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</si>
  <si>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</si>
  <si>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</si>
  <si>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</si>
  <si>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</si>
  <si>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</si>
  <si>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</si>
  <si>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</si>
  <si>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</si>
  <si>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</si>
  <si>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</si>
  <si>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</si>
  <si>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</si>
  <si>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</si>
  <si>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</si>
  <si>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</si>
  <si>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</si>
  <si>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</si>
  <si>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</si>
  <si>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</si>
  <si>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</si>
  <si>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</si>
  <si>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</si>
  <si>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</si>
  <si>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</si>
  <si>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</si>
  <si>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</si>
  <si>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</si>
  <si>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</si>
  <si>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</si>
  <si>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</si>
  <si>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</si>
  <si>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</si>
  <si>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</si>
  <si>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</si>
  <si>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</si>
  <si>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</si>
  <si>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</si>
  <si>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</si>
  <si>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</si>
  <si>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</si>
  <si>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</si>
  <si>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</si>
  <si>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</si>
  <si>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</si>
  <si>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</si>
  <si>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</si>
  <si>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</si>
  <si>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</si>
  <si>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</si>
  <si>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</si>
  <si>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</si>
  <si>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</si>
  <si>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</si>
  <si>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</si>
  <si>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</si>
  <si>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</si>
  <si>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</si>
  <si>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</si>
  <si>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</si>
  <si>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</si>
  <si>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</si>
  <si>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</si>
  <si>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</si>
  <si>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</si>
  <si>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</si>
  <si>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</si>
  <si>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</si>
  <si>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</si>
  <si>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</si>
  <si>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</si>
  <si>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</si>
  <si>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</si>
  <si>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</si>
  <si>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</si>
  <si>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</si>
  <si>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</si>
  <si>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</si>
  <si>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</si>
  <si>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</si>
  <si>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</si>
  <si>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</si>
  <si>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</si>
  <si>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</si>
  <si>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</si>
  <si>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</si>
  <si>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</si>
  <si>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</si>
  <si>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</si>
  <si>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</si>
  <si>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</si>
  <si>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</si>
  <si>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</si>
  <si>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</si>
  <si>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</si>
  <si>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</si>
  <si>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</si>
  <si>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</si>
  <si>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</si>
  <si>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</si>
  <si>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</si>
  <si>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</si>
  <si>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</si>
  <si>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</si>
  <si>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</si>
  <si>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</si>
  <si>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</si>
  <si>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</si>
  <si>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</si>
  <si>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</si>
  <si>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</si>
  <si>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</si>
  <si>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</si>
  <si>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</si>
  <si>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</si>
  <si>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</si>
  <si>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</si>
  <si>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</si>
  <si>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</si>
  <si>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</si>
  <si>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</si>
  <si>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</si>
  <si>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</si>
  <si>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</si>
  <si>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</si>
  <si>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</si>
  <si>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</si>
  <si>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</si>
  <si>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</si>
  <si>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</si>
  <si>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</si>
  <si>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</si>
  <si>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</si>
  <si>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</si>
  <si>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</si>
  <si>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</si>
  <si>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</si>
  <si>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</si>
  <si>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</si>
  <si>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</si>
  <si>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</si>
  <si>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</si>
  <si>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</si>
  <si>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</si>
  <si>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</si>
  <si>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</si>
  <si>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</si>
  <si>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</si>
  <si>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</si>
  <si>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</si>
  <si>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</si>
  <si>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</si>
  <si>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</si>
  <si>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</si>
  <si>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</si>
  <si>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</si>
  <si>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</si>
  <si>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</si>
  <si>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</si>
  <si>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</si>
  <si>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</si>
  <si>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</si>
  <si>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</si>
  <si>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</si>
  <si>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</si>
  <si>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</si>
  <si>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</si>
  <si>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</si>
  <si>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</si>
  <si>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</si>
  <si>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</si>
  <si>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</si>
  <si>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</si>
  <si>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</si>
  <si>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</si>
  <si>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</si>
  <si>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</si>
  <si>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</si>
  <si>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</si>
  <si>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</si>
  <si>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</si>
  <si>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</si>
  <si>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</si>
  <si>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</si>
  <si>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</si>
  <si>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</si>
  <si>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</si>
  <si>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</si>
  <si>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</si>
  <si>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</si>
  <si>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</si>
  <si>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</si>
  <si>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</si>
  <si>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</si>
  <si>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</si>
  <si>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</si>
  <si>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</si>
  <si>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</si>
  <si>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</si>
  <si>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</si>
  <si>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</si>
  <si>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</si>
  <si>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</si>
  <si>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</si>
  <si>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</si>
  <si>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</si>
  <si>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</si>
  <si>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</si>
  <si>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</si>
  <si>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</si>
  <si>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</si>
  <si>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</si>
  <si>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</si>
  <si>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</si>
  <si>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</si>
  <si>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</si>
  <si>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</si>
  <si>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</si>
  <si>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</si>
  <si>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</si>
  <si>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</si>
  <si>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</si>
  <si>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</si>
  <si>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</si>
  <si>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</si>
  <si>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</si>
  <si>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</si>
  <si>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</si>
  <si>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</si>
  <si>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</si>
  <si>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</si>
  <si>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</si>
  <si>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</si>
  <si>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</si>
  <si>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</si>
  <si>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</si>
  <si>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</si>
  <si>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</si>
  <si>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</si>
  <si>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</si>
  <si>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</si>
  <si>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</si>
  <si>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</si>
  <si>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</si>
  <si>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</si>
  <si>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</si>
  <si>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</si>
  <si>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</si>
  <si>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</si>
  <si>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</si>
  <si>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</si>
  <si>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</si>
  <si>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</si>
  <si>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</si>
  <si>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</si>
  <si>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</si>
  <si>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</si>
  <si>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</si>
  <si>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</si>
  <si>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</si>
  <si>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</si>
  <si>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</si>
  <si>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</si>
  <si>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</si>
  <si>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</si>
  <si>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</si>
  <si>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</si>
  <si>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</si>
  <si>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</si>
  <si>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</si>
  <si>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</si>
  <si>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</si>
  <si>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</si>
  <si>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</si>
  <si>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</si>
  <si>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</si>
  <si>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</si>
  <si>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</si>
  <si>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</si>
  <si>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</si>
  <si>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</si>
  <si>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</si>
  <si>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</si>
  <si>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</si>
  <si>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</si>
  <si>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</si>
  <si>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</si>
  <si>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</si>
  <si>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</si>
  <si>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</si>
  <si>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</si>
  <si>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</si>
  <si>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</si>
  <si>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</si>
  <si>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</si>
  <si>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</si>
  <si>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</si>
  <si>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</si>
  <si>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</si>
  <si>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</si>
  <si>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</si>
  <si>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</si>
  <si>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</si>
  <si>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</si>
  <si>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</si>
  <si>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</si>
  <si>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</si>
  <si>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</si>
  <si>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</si>
  <si>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</si>
  <si>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</si>
  <si>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</si>
  <si>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</si>
  <si>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</si>
  <si>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</si>
  <si>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</si>
  <si>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</si>
  <si>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</si>
  <si>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</si>
  <si>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</si>
  <si>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</si>
  <si>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</si>
  <si>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</si>
  <si>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</si>
  <si>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</si>
  <si>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</si>
  <si>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</si>
  <si>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</si>
  <si>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</si>
  <si>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</si>
  <si>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</si>
  <si>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</si>
  <si>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</si>
  <si>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</si>
  <si>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</si>
  <si>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</si>
  <si>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</si>
  <si>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</si>
  <si>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</si>
  <si>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</si>
  <si>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</si>
  <si>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</si>
  <si>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</si>
  <si>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</si>
  <si>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</si>
  <si>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</si>
  <si>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</si>
  <si>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</si>
  <si>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</si>
  <si>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</si>
  <si>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</si>
  <si>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</si>
  <si>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</si>
  <si>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</si>
  <si>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</si>
  <si>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</si>
  <si>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</si>
  <si>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</si>
  <si>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</si>
  <si>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</si>
  <si>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</si>
  <si>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</si>
  <si>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</si>
  <si>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</si>
  <si>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</si>
  <si>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</si>
  <si>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</si>
  <si>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</si>
  <si>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</si>
  <si>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</si>
  <si>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</si>
  <si>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</si>
  <si>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</si>
  <si>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</si>
  <si>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</si>
  <si>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</si>
  <si>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</si>
  <si>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</si>
  <si>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</si>
  <si>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</si>
  <si>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</si>
  <si>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</si>
  <si>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</si>
  <si>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</si>
  <si>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</si>
  <si>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</si>
  <si>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</si>
  <si>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</si>
  <si>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</si>
  <si>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</si>
  <si>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</si>
  <si>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</si>
  <si>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</si>
  <si>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</si>
  <si>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</si>
  <si>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</si>
  <si>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</si>
  <si>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</si>
  <si>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</si>
  <si>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</si>
  <si>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</si>
  <si>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</si>
  <si>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</si>
  <si>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</si>
  <si>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</si>
  <si>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</si>
  <si>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</si>
  <si>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</si>
  <si>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</si>
  <si>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</si>
  <si>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</si>
  <si>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</si>
  <si>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</si>
  <si>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</si>
  <si>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</si>
  <si>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</si>
  <si>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</si>
  <si>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</si>
  <si>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</si>
  <si>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</si>
  <si>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</si>
  <si>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</si>
  <si>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</si>
  <si>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</si>
  <si>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</si>
  <si>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</si>
  <si>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</si>
  <si>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</si>
  <si>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</si>
  <si>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</si>
  <si>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</si>
  <si>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</si>
  <si>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</si>
  <si>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</si>
  <si>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</si>
  <si>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</si>
  <si>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</si>
  <si>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</si>
  <si>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</si>
  <si>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</si>
  <si>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</si>
  <si>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</si>
  <si>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</si>
  <si>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</si>
  <si>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</si>
  <si>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</si>
  <si>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</si>
  <si>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</si>
  <si>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</si>
  <si>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</si>
  <si>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</si>
  <si>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</si>
  <si>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</si>
  <si>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</si>
  <si>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</si>
  <si>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</si>
  <si>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</si>
  <si>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</si>
  <si>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</si>
  <si>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</si>
  <si>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</si>
  <si>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</si>
  <si>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</si>
  <si>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</si>
  <si>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</si>
  <si>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</si>
  <si>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</si>
  <si>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</si>
  <si>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</si>
  <si>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</si>
  <si>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</si>
  <si>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</si>
  <si>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</si>
  <si>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</si>
  <si>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</si>
  <si>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</si>
  <si>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</si>
  <si>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</si>
  <si>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</si>
  <si>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</si>
  <si>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</si>
  <si>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</si>
  <si>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</si>
  <si>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</si>
  <si>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</si>
  <si>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</si>
  <si>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</si>
  <si>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</si>
  <si>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</si>
  <si>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</si>
  <si>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</si>
  <si>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</si>
  <si>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</si>
  <si>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</si>
  <si>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</si>
  <si>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</si>
  <si>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</si>
  <si>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</si>
  <si>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</si>
  <si>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</si>
  <si>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</si>
  <si>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</si>
  <si>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</si>
  <si>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</si>
  <si>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</si>
  <si>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</si>
  <si>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</si>
  <si>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</si>
  <si>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</si>
  <si>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</si>
  <si>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</si>
  <si>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</si>
  <si>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</si>
  <si>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</si>
  <si>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</si>
  <si>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</si>
  <si>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</si>
  <si>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</si>
  <si>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</si>
  <si>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</si>
  <si>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</si>
  <si>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</si>
  <si>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</si>
  <si>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</si>
  <si>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</si>
  <si>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</si>
  <si>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</si>
  <si>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</si>
  <si>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</si>
  <si>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</si>
  <si>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</si>
  <si>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</si>
  <si>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</si>
  <si>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</si>
  <si>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</si>
  <si>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</si>
  <si>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</si>
  <si>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</si>
  <si>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</si>
  <si>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</si>
  <si>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</si>
  <si>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</si>
  <si>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</si>
  <si>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</si>
  <si>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</si>
  <si>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</si>
  <si>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</si>
  <si>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</si>
  <si>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</si>
  <si>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</si>
  <si>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</si>
  <si>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</si>
  <si>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</si>
  <si>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</si>
  <si>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</si>
  <si>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</si>
  <si>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</si>
  <si>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</si>
  <si>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</si>
  <si>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</si>
  <si>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</si>
  <si>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</si>
  <si>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</si>
  <si>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</si>
  <si>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</si>
  <si>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</si>
  <si>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</si>
  <si>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</si>
  <si>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</si>
  <si>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</si>
  <si>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</si>
  <si>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</si>
  <si>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</si>
  <si>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</si>
  <si>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</si>
  <si>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</si>
  <si>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</si>
  <si>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</si>
  <si>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</si>
  <si>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</si>
  <si>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</si>
  <si>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</si>
  <si>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</si>
  <si>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</si>
  <si>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</si>
  <si>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</si>
  <si>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</si>
  <si>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</si>
  <si>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</si>
  <si>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</si>
  <si>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</si>
  <si>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</si>
  <si>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</si>
  <si>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</si>
  <si>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</si>
  <si>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</si>
  <si>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</si>
  <si>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</si>
  <si>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</si>
  <si>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</si>
  <si>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</si>
  <si>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</si>
  <si>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</si>
  <si>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</si>
  <si>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</si>
  <si>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</si>
  <si>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</si>
  <si>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</si>
  <si>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</si>
  <si>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</si>
  <si>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</si>
  <si>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</si>
  <si>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</si>
  <si>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</si>
  <si>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</si>
  <si>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</si>
  <si>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</si>
  <si>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</si>
  <si>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</si>
  <si>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</si>
  <si>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</si>
  <si>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</si>
  <si>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</si>
  <si>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</si>
  <si>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</si>
  <si>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</si>
  <si>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</si>
  <si>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</si>
  <si>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</si>
  <si>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</si>
  <si>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</si>
  <si>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</si>
  <si>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</si>
  <si>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</si>
  <si>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</si>
  <si>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</si>
  <si>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</si>
  <si>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</si>
  <si>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</si>
  <si>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</si>
  <si>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</si>
  <si>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</si>
  <si>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</si>
  <si>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</si>
  <si>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</si>
  <si>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</si>
  <si>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</si>
  <si>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</si>
  <si>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</si>
  <si>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</si>
  <si>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</si>
  <si>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</si>
  <si>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</si>
  <si>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</si>
  <si>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</si>
  <si>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</si>
  <si>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</si>
  <si>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</si>
  <si>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</si>
  <si>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</si>
  <si>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</si>
  <si>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</si>
  <si>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</si>
  <si>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</si>
  <si>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</si>
  <si>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</si>
  <si>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</si>
  <si>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</si>
  <si>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</si>
  <si>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</si>
  <si>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</si>
  <si>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</si>
  <si>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</si>
  <si>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</si>
  <si>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</si>
  <si>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</si>
  <si>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</si>
  <si>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</si>
  <si>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</si>
  <si>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</si>
  <si>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</si>
  <si>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</si>
  <si>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</si>
  <si>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</si>
  <si>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</si>
  <si>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</si>
  <si>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</si>
  <si>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</si>
  <si>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</si>
  <si>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</si>
  <si>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</si>
  <si>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</si>
  <si>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</si>
  <si>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</si>
  <si>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</si>
  <si>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</si>
  <si>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</si>
  <si>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</si>
  <si>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</si>
  <si>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</si>
  <si>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</si>
  <si>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</si>
  <si>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</si>
  <si>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</si>
  <si>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</si>
  <si>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</si>
  <si>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</si>
  <si>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</si>
  <si>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</si>
  <si>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</si>
  <si>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</si>
  <si>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</si>
  <si>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</si>
  <si>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</si>
  <si>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</si>
  <si>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</si>
  <si>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</si>
  <si>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</si>
  <si>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</si>
  <si>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</si>
  <si>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</si>
  <si>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</si>
  <si>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</si>
  <si>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</si>
  <si>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</si>
  <si>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</si>
  <si>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</si>
  <si>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</si>
  <si>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</si>
  <si>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</si>
  <si>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</si>
  <si>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</si>
  <si>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</si>
  <si>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</si>
  <si>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</si>
  <si>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</si>
  <si>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</si>
  <si>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</si>
  <si>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</si>
  <si>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</si>
  <si>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</si>
  <si>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</si>
  <si>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</si>
  <si>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</si>
  <si>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</si>
  <si>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</si>
  <si>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</si>
  <si>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</si>
  <si>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</si>
  <si>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</si>
  <si>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</si>
  <si>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</si>
  <si>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</si>
  <si>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</si>
  <si>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</si>
  <si>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</si>
  <si>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</si>
  <si>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</si>
  <si>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</si>
  <si>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</si>
  <si>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</si>
  <si>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</si>
  <si>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</si>
  <si>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</si>
  <si>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</si>
  <si>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</si>
  <si>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</si>
  <si>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</si>
  <si>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</si>
  <si>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</si>
  <si>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</si>
  <si>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</si>
  <si>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</si>
  <si>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</si>
  <si>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</si>
  <si>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</si>
  <si>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</si>
  <si>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</si>
  <si>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</si>
  <si>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</si>
  <si>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</si>
  <si>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</si>
  <si>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</si>
  <si>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</si>
  <si>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</si>
  <si>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</si>
  <si>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</si>
  <si>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</si>
  <si>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</si>
  <si>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</si>
  <si>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</si>
  <si>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</si>
  <si>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</si>
  <si>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</si>
  <si>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</si>
  <si>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</si>
  <si>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</si>
  <si>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</si>
  <si>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</si>
  <si>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</si>
  <si>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</si>
  <si>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</si>
  <si>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</si>
  <si>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</si>
  <si>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</si>
  <si>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</si>
  <si>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</si>
  <si>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</si>
  <si>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</si>
  <si>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</si>
  <si>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</si>
  <si>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</si>
  <si>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</si>
  <si>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</si>
  <si>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</si>
  <si>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</si>
  <si>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</si>
  <si>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</si>
  <si>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</si>
  <si>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</si>
  <si>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</si>
  <si>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</si>
  <si>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</si>
  <si>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</si>
  <si>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</si>
  <si>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</si>
  <si>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</si>
  <si>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</si>
  <si>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</si>
  <si>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</si>
  <si>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</si>
  <si>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</si>
  <si>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</si>
  <si>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</si>
  <si>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</si>
  <si>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</si>
  <si>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</si>
  <si>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</si>
  <si>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</si>
  <si>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</si>
  <si>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</si>
  <si>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</si>
  <si>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</si>
  <si>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</si>
  <si>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</si>
  <si>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</si>
  <si>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</si>
  <si>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</si>
  <si>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</si>
  <si>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</si>
  <si>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</si>
  <si>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</si>
  <si>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</si>
  <si>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</si>
  <si>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</si>
  <si>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</si>
  <si>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</si>
  <si>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</si>
  <si>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</si>
  <si>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</si>
  <si>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</si>
  <si>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</si>
  <si>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</si>
  <si>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</si>
  <si>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</si>
  <si>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</si>
  <si>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</si>
  <si>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</si>
  <si>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</si>
  <si>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</si>
  <si>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</si>
  <si>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</si>
  <si>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</si>
  <si>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</si>
  <si>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</si>
  <si>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</si>
  <si>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</si>
  <si>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</si>
  <si>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</si>
  <si>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</si>
  <si>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</si>
  <si>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</si>
  <si>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</si>
  <si>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</si>
  <si>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</si>
  <si>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</si>
  <si>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</si>
  <si>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</si>
  <si>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</si>
  <si>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</si>
  <si>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</si>
  <si>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</si>
  <si>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</si>
  <si>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</si>
  <si>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</si>
  <si>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</si>
  <si>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</si>
  <si>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</si>
  <si>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</si>
  <si>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</si>
  <si>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</si>
  <si>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</si>
  <si>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</si>
  <si>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</si>
  <si>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</si>
  <si>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</si>
  <si>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</si>
  <si>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</si>
  <si>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</si>
  <si>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</si>
  <si>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</si>
  <si>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</si>
  <si>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</si>
  <si>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</si>
  <si>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</si>
  <si>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</si>
  <si>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</si>
  <si>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</si>
  <si>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</si>
  <si>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</si>
  <si>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</si>
  <si>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</si>
  <si>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</si>
  <si>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</si>
  <si>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</si>
  <si>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</si>
  <si>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</si>
  <si>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</si>
  <si>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</si>
  <si>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</si>
  <si>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</si>
  <si>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</si>
  <si>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</si>
  <si>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</si>
  <si>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</si>
  <si>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</si>
  <si>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</si>
  <si>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</si>
  <si>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</si>
  <si>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</si>
  <si>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</si>
  <si>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</si>
  <si>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</si>
  <si>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</si>
  <si>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</si>
  <si>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</si>
  <si>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</si>
  <si>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</si>
  <si>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</si>
  <si>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</si>
  <si>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</si>
  <si>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</si>
  <si>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</si>
  <si>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</si>
  <si>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</si>
  <si>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</si>
  <si>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</si>
  <si>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</si>
  <si>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</si>
  <si>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</si>
  <si>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</si>
  <si>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</si>
  <si>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</si>
  <si>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</si>
  <si>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</si>
  <si>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</si>
  <si>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</si>
  <si>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</si>
  <si>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</si>
  <si>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</si>
  <si>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</si>
  <si>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</si>
  <si>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</si>
  <si>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</si>
  <si>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</si>
  <si>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</si>
  <si>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</si>
  <si>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</si>
  <si>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</si>
  <si>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</si>
  <si>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</si>
  <si>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</si>
  <si>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</si>
  <si>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</si>
  <si>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</si>
  <si>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</si>
  <si>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</si>
  <si>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</si>
  <si>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</si>
  <si>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</si>
  <si>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</si>
  <si>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</si>
  <si>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</si>
  <si>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</si>
  <si>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</si>
  <si>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</si>
  <si>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</si>
  <si>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</si>
  <si>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</si>
  <si>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</si>
  <si>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</si>
  <si>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</si>
  <si>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</si>
  <si>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</si>
  <si>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</si>
  <si>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</si>
  <si>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</si>
  <si>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</si>
  <si>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</si>
  <si>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</si>
  <si>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</si>
  <si>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</si>
  <si>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</si>
  <si>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</si>
  <si>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</si>
  <si>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</si>
  <si>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</si>
  <si>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</si>
  <si>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</si>
  <si>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</si>
  <si>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</si>
  <si>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</si>
  <si>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</si>
  <si>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</si>
  <si>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</si>
  <si>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</si>
  <si>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</si>
  <si>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</si>
  <si>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</si>
  <si>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</si>
  <si>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</si>
  <si>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</si>
  <si>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</si>
  <si>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</si>
  <si>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</si>
  <si>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</si>
  <si>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</si>
  <si>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</si>
  <si>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</si>
  <si>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</si>
  <si>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</si>
  <si>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</si>
  <si>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</si>
  <si>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</si>
  <si>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</si>
  <si>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</si>
  <si>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</si>
  <si>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</si>
  <si>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</si>
  <si>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</si>
  <si>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</si>
  <si>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</si>
  <si>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</si>
  <si>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</si>
  <si>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</si>
  <si>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</si>
  <si>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</si>
  <si>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</si>
  <si>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</si>
  <si>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</si>
  <si>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</si>
  <si>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</si>
  <si>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</si>
  <si>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</si>
  <si>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</si>
  <si>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</si>
  <si>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</si>
  <si>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</si>
  <si>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</si>
  <si>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</si>
  <si>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</si>
  <si>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</si>
  <si>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</si>
  <si>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</si>
  <si>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</si>
  <si>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</si>
  <si>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</si>
  <si>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</si>
  <si>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</si>
  <si>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</si>
  <si>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</si>
  <si>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</si>
  <si>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</si>
  <si>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</si>
  <si>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</si>
  <si>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</si>
  <si>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</si>
  <si>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</si>
  <si>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</si>
  <si>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</si>
  <si>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</si>
  <si>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</si>
  <si>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</si>
  <si>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</si>
  <si>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</si>
  <si>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</si>
  <si>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</si>
  <si>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</si>
  <si>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</si>
  <si>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</si>
  <si>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</si>
  <si>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</si>
  <si>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</si>
  <si>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</si>
  <si>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</si>
  <si>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</si>
  <si>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</si>
  <si>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</si>
  <si>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</si>
  <si>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</si>
  <si>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</si>
  <si>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</si>
  <si>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</si>
  <si>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</si>
  <si>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</si>
  <si>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</si>
  <si>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</si>
  <si>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</si>
  <si>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</si>
  <si>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</si>
  <si>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</si>
  <si>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</si>
  <si>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</si>
  <si>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</si>
  <si>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</si>
  <si>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</si>
  <si>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</si>
  <si>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</si>
  <si>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</si>
  <si>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</si>
  <si>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</si>
  <si>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</si>
  <si>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</si>
  <si>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</si>
  <si>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</si>
  <si>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</si>
  <si>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</si>
  <si>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</si>
  <si>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</si>
  <si>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</si>
  <si>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</si>
  <si>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</si>
  <si>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</si>
  <si>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</si>
  <si>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</si>
  <si>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</si>
  <si>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</si>
  <si>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</si>
  <si>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</si>
  <si>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</si>
  <si>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</si>
  <si>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</si>
  <si>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</si>
  <si>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</si>
  <si>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</si>
  <si>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</si>
  <si>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</si>
  <si>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</si>
  <si>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</si>
  <si>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</si>
  <si>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</si>
  <si>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</si>
  <si>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</si>
  <si>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</si>
  <si>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</si>
  <si>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</si>
  <si>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</si>
  <si>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</si>
  <si>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</si>
  <si>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</si>
  <si>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</si>
  <si>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</si>
  <si>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</si>
  <si>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</si>
  <si>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</si>
  <si>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</si>
  <si>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</si>
  <si>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</si>
  <si>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</si>
  <si>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</si>
  <si>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</si>
  <si>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</si>
  <si>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</si>
  <si>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</si>
  <si>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</si>
  <si>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</si>
  <si>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</si>
  <si>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</si>
  <si>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</si>
  <si>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</si>
  <si>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</si>
  <si>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</si>
  <si>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</si>
  <si>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</si>
  <si>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</si>
  <si>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</si>
  <si>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</si>
  <si>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</si>
  <si>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</si>
  <si>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</si>
  <si>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</si>
  <si>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</si>
  <si>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</si>
  <si>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</si>
  <si>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</si>
  <si>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</si>
  <si>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</si>
  <si>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</si>
  <si>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</si>
  <si>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</si>
  <si>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</si>
  <si>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</si>
  <si>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</si>
  <si>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</si>
  <si>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</si>
  <si>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</si>
  <si>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</si>
  <si>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</si>
  <si>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</si>
  <si>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</si>
  <si>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</si>
  <si>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</si>
  <si>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</si>
  <si>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</si>
  <si>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</si>
  <si>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</si>
  <si>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</si>
  <si>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</si>
  <si>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</si>
  <si>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</si>
  <si>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</si>
  <si>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</si>
  <si>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</si>
  <si>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</si>
  <si>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</si>
  <si>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</si>
  <si>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</si>
  <si>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</si>
  <si>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</si>
  <si>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</si>
  <si>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</si>
  <si>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</si>
  <si>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</si>
  <si>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</si>
  <si>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</si>
  <si>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</si>
  <si>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</si>
  <si>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</si>
  <si>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</si>
  <si>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</si>
  <si>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</si>
  <si>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</si>
  <si>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</si>
  <si>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</si>
  <si>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</si>
  <si>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</si>
  <si>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</si>
  <si>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</si>
  <si>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</si>
  <si>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</si>
  <si>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</si>
  <si>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</si>
  <si>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</si>
  <si>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</si>
  <si>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</si>
  <si>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</si>
  <si>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</si>
  <si>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</si>
  <si>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</si>
  <si>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</si>
  <si>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</si>
  <si>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</si>
  <si>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</si>
  <si>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</si>
  <si>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</si>
  <si>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</si>
  <si>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</si>
  <si>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</si>
  <si>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</si>
  <si>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</si>
  <si>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</si>
  <si>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</si>
  <si>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</si>
  <si>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</si>
  <si>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</si>
  <si>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</si>
  <si>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</si>
  <si>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</si>
  <si>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</si>
  <si>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</si>
  <si>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</si>
  <si>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</si>
  <si>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</si>
  <si>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</si>
  <si>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</si>
  <si>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</si>
  <si>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</si>
  <si>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</si>
  <si>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</si>
  <si>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</si>
  <si>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</si>
  <si>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</si>
  <si>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</si>
  <si>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</si>
  <si>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</si>
  <si>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</si>
  <si>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</si>
  <si>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</si>
  <si>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</si>
  <si>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</si>
  <si>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</si>
  <si>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</si>
  <si>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</si>
  <si>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</si>
  <si>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</si>
  <si>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</si>
  <si>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</si>
  <si>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</si>
  <si>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</si>
  <si>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</si>
  <si>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</si>
  <si>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</si>
  <si>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</si>
  <si>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</si>
  <si>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</si>
  <si>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</si>
  <si>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</si>
  <si>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</si>
  <si>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</si>
  <si>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</si>
  <si>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</si>
  <si>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</si>
  <si>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</si>
  <si>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</si>
  <si>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</si>
  <si>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</si>
  <si>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</si>
  <si>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</si>
  <si>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</si>
  <si>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</si>
  <si>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</si>
  <si>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</si>
  <si>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</si>
  <si>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</si>
  <si>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</si>
  <si>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</si>
  <si>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</si>
  <si>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</si>
  <si>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</si>
  <si>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</si>
  <si>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</si>
  <si>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</si>
  <si>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</si>
  <si>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</si>
  <si>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</si>
  <si>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</si>
  <si>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</si>
  <si>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</si>
  <si>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</si>
  <si>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</si>
  <si>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</si>
  <si>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</si>
  <si>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</si>
  <si>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</si>
  <si>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</si>
  <si>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</si>
  <si>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</si>
  <si>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</si>
  <si>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</si>
  <si>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</si>
  <si>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</si>
  <si>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</si>
  <si>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</si>
  <si>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</si>
  <si>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</si>
  <si>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</si>
  <si>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</si>
  <si>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</si>
  <si>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</si>
  <si>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</si>
  <si>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</si>
  <si>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</si>
  <si>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</si>
  <si>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</si>
  <si>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</si>
  <si>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</si>
  <si>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</si>
  <si>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</si>
  <si>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</si>
  <si>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</si>
  <si>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</si>
  <si>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</si>
  <si>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</si>
  <si>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</si>
  <si>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</si>
  <si>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</si>
  <si>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</si>
  <si>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</si>
  <si>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</si>
  <si>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</si>
  <si>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</si>
  <si>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</si>
  <si>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</si>
  <si>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</si>
  <si>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</si>
  <si>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</si>
  <si>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</si>
  <si>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</si>
  <si>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</si>
  <si>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</si>
  <si>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</si>
  <si>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</si>
  <si>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</si>
  <si>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</si>
  <si>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</si>
  <si>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</si>
  <si>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</si>
  <si>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</si>
  <si>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</si>
  <si>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</si>
  <si>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</si>
  <si>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</si>
  <si>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</si>
  <si>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</si>
  <si>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</si>
  <si>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</si>
  <si>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</si>
  <si>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</si>
  <si>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</si>
  <si>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</si>
  <si>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</si>
  <si>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</si>
  <si>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</si>
  <si>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</si>
  <si>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</si>
  <si>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</si>
  <si>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</si>
  <si>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</si>
  <si>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</si>
  <si>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</si>
  <si>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</si>
  <si>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</si>
  <si>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</si>
  <si>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</si>
  <si>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</si>
  <si>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</si>
  <si>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</si>
  <si>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</si>
  <si>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</si>
  <si>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</si>
  <si>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</si>
  <si>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</si>
  <si>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</si>
  <si>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</si>
  <si>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</si>
  <si>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</si>
  <si>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</si>
  <si>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</si>
  <si>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</si>
  <si>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</si>
  <si>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</si>
  <si>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</si>
  <si>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</si>
  <si>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</si>
  <si>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</si>
  <si>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</si>
  <si>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</si>
  <si>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</si>
  <si>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</si>
  <si>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</si>
  <si>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</si>
  <si>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</si>
  <si>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</si>
  <si>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</si>
  <si>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</si>
  <si>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</si>
  <si>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</si>
  <si>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</si>
  <si>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</si>
  <si>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</si>
  <si>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</si>
  <si>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</si>
  <si>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</si>
  <si>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</si>
  <si>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</si>
  <si>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</si>
  <si>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</si>
  <si>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</si>
  <si>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</si>
  <si>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</si>
  <si>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</si>
  <si>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</si>
  <si>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</si>
  <si>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</si>
  <si>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</si>
  <si>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</si>
  <si>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</si>
  <si>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</si>
  <si>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</si>
  <si>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</si>
  <si>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</si>
  <si>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</si>
  <si>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</si>
  <si>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</si>
  <si>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</si>
  <si>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</si>
  <si>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</si>
  <si>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</si>
  <si>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</si>
  <si>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</si>
  <si>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</si>
  <si>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</si>
  <si>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</si>
  <si>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</si>
  <si>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</si>
  <si>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</si>
  <si>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</si>
  <si>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</si>
  <si>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</si>
  <si>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</si>
  <si>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</si>
  <si>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</si>
  <si>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</si>
  <si>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</si>
  <si>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</si>
  <si>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</si>
  <si>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</si>
  <si>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</si>
  <si>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</si>
  <si>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</si>
  <si>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</si>
  <si>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</si>
  <si>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</si>
  <si>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</si>
  <si>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</si>
  <si>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</si>
  <si>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</si>
  <si>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</si>
  <si>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</si>
  <si>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</si>
  <si>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</si>
  <si>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</si>
  <si>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</si>
  <si>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</si>
  <si>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</si>
  <si>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</si>
  <si>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</si>
  <si>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</si>
  <si>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</si>
  <si>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</si>
  <si>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</si>
  <si>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</si>
  <si>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</si>
  <si>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</si>
  <si>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</si>
  <si>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</si>
  <si>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</si>
  <si>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</si>
  <si>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</si>
  <si>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</si>
  <si>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</si>
  <si>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</si>
  <si>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</si>
  <si>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</si>
  <si>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</si>
  <si>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</si>
  <si>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</si>
  <si>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</si>
  <si>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</si>
  <si>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</si>
  <si>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</si>
  <si>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</si>
  <si>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</si>
  <si>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</si>
  <si>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</si>
  <si>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</si>
  <si>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</si>
  <si>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</si>
  <si>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</si>
  <si>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</si>
  <si>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</si>
  <si>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</si>
  <si>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</si>
  <si>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</si>
  <si>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</si>
  <si>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</si>
  <si>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</si>
  <si>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</si>
  <si>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</si>
  <si>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</si>
  <si>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</si>
  <si>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</si>
  <si>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</si>
  <si>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</si>
  <si>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</si>
  <si>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</si>
  <si>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</si>
  <si>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</si>
  <si>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</si>
  <si>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</si>
  <si>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</si>
  <si>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</si>
  <si>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</si>
  <si>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</si>
  <si>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</si>
  <si>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</si>
  <si>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</si>
  <si>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</si>
  <si>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</si>
  <si>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</si>
  <si>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</si>
  <si>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</si>
  <si>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</si>
  <si>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</si>
  <si>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</si>
  <si>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</si>
  <si>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</si>
  <si>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</si>
  <si>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</si>
  <si>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</si>
  <si>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</si>
  <si>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</si>
  <si>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</si>
  <si>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</si>
  <si>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</si>
  <si>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</si>
  <si>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</si>
  <si>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</si>
  <si>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</si>
  <si>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</si>
  <si>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</si>
  <si>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</si>
  <si>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</si>
  <si>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</si>
  <si>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</si>
  <si>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</si>
  <si>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</si>
  <si>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</si>
  <si>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</si>
  <si>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</si>
  <si>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</si>
  <si>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</si>
  <si>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</si>
  <si>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</si>
  <si>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</si>
  <si>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</si>
  <si>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</si>
  <si>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</si>
  <si>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</si>
  <si>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</si>
  <si>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</si>
  <si>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</si>
  <si>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</si>
  <si>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</si>
  <si>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</si>
  <si>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</si>
  <si>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</si>
  <si>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</si>
  <si>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</si>
  <si>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</si>
  <si>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</si>
  <si>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</si>
  <si>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</si>
  <si>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</si>
  <si>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</si>
  <si>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</si>
  <si>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</si>
  <si>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</si>
  <si>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</si>
  <si>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</si>
  <si>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</si>
  <si>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</si>
  <si>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</si>
  <si>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</si>
  <si>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</si>
  <si>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</si>
  <si>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</si>
  <si>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</si>
  <si>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</si>
  <si>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</si>
  <si>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</si>
  <si>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</si>
  <si>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</si>
  <si>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</si>
  <si>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</si>
  <si>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</si>
  <si>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</si>
  <si>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</si>
  <si>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</si>
  <si>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</si>
  <si>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</si>
  <si>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</si>
  <si>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</si>
  <si>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</si>
  <si>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</si>
  <si>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</si>
  <si>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</si>
  <si>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</si>
  <si>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</si>
  <si>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</si>
  <si>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</si>
  <si>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</si>
  <si>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</si>
  <si>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</si>
  <si>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</si>
  <si>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</si>
  <si>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</si>
  <si>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</si>
  <si>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</si>
  <si>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</si>
  <si>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</si>
  <si>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</si>
  <si>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</si>
  <si>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</si>
  <si>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</si>
  <si>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</si>
  <si>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</si>
  <si>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</si>
  <si>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</si>
  <si>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</si>
  <si>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</si>
  <si>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</si>
  <si>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</si>
  <si>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</si>
  <si>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</si>
  <si>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</si>
  <si>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</si>
  <si>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</si>
  <si>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</si>
  <si>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</si>
  <si>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</si>
  <si>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</si>
  <si>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</si>
  <si>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</si>
  <si>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</si>
  <si>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</si>
  <si>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</si>
  <si>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</si>
  <si>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</si>
  <si>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</si>
  <si>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</si>
  <si>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</si>
  <si>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</si>
  <si>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</si>
  <si>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</si>
  <si>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</si>
  <si>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</si>
  <si>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</si>
  <si>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</si>
  <si>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</si>
  <si>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</si>
  <si>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</si>
  <si>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</si>
  <si>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</si>
  <si>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</si>
  <si>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</si>
  <si>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</si>
  <si>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</si>
  <si>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</si>
  <si>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</si>
  <si>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</si>
  <si>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</si>
  <si>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</si>
  <si>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</si>
  <si>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</si>
  <si>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</si>
  <si>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</si>
  <si>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</si>
  <si>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</si>
  <si>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</si>
  <si>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</si>
  <si>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</si>
  <si>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</si>
  <si>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</si>
  <si>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</si>
  <si>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</si>
  <si>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</si>
  <si>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</si>
  <si>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</si>
  <si>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</si>
  <si>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</si>
  <si>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</si>
  <si>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</si>
  <si>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</si>
  <si>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</si>
  <si>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</si>
  <si>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</si>
  <si>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</si>
  <si>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</si>
  <si>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</si>
  <si>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</si>
  <si>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</si>
  <si>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</si>
  <si>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</si>
  <si>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</si>
  <si>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</si>
  <si>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</si>
  <si>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</si>
  <si>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</si>
  <si>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</si>
  <si>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</si>
  <si>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</si>
  <si>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</si>
  <si>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</si>
  <si>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</si>
  <si>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</si>
  <si>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</si>
  <si>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</si>
  <si>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</si>
  <si>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</si>
  <si>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</si>
  <si>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</si>
  <si>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</si>
  <si>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</si>
  <si>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</si>
  <si>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</si>
  <si>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</si>
  <si>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</si>
  <si>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</si>
  <si>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</si>
  <si>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</si>
  <si>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</si>
  <si>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</si>
  <si>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</si>
  <si>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</si>
  <si>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</si>
  <si>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</si>
  <si>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</si>
  <si>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</si>
  <si>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</si>
  <si>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</si>
  <si>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</si>
  <si>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</si>
  <si>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</si>
  <si>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</si>
  <si>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</si>
  <si>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</si>
  <si>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</si>
  <si>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</si>
  <si>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</si>
  <si>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</si>
  <si>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</si>
  <si>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</si>
  <si>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</si>
  <si>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</si>
  <si>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</si>
  <si>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</si>
  <si>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</si>
  <si>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</si>
  <si>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</si>
  <si>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</si>
  <si>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</si>
  <si>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</si>
  <si>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</si>
  <si>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</si>
  <si>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</si>
  <si>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</si>
  <si>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</si>
  <si>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</si>
  <si>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</si>
  <si>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</si>
  <si>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</si>
  <si>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</si>
  <si>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</si>
  <si>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</si>
  <si>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</si>
  <si>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</si>
  <si>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</si>
  <si>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</si>
  <si>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</si>
  <si>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</si>
  <si>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</si>
  <si>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</si>
  <si>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</si>
  <si>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</si>
  <si>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</si>
  <si>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</si>
  <si>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</si>
  <si>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</si>
  <si>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</si>
  <si>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</si>
  <si>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</si>
  <si>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</si>
  <si>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</si>
  <si>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</si>
  <si>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</si>
  <si>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</si>
  <si>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</si>
  <si>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</si>
  <si>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</si>
  <si>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</si>
  <si>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</si>
  <si>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</si>
  <si>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</si>
  <si>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</si>
  <si>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</si>
  <si>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</si>
  <si>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</si>
  <si>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</si>
  <si>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</si>
  <si>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</si>
  <si>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</si>
  <si>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</si>
  <si>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</si>
  <si>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</si>
  <si>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</si>
  <si>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</si>
  <si>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</si>
  <si>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</si>
  <si>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</si>
  <si>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</si>
  <si>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</si>
  <si>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</si>
  <si>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</si>
  <si>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</si>
  <si>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</si>
  <si>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</si>
  <si>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</si>
  <si>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</si>
  <si>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</si>
  <si>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</si>
  <si>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</si>
  <si>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</si>
  <si>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</si>
  <si>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</si>
  <si>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</si>
  <si>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</si>
  <si>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</si>
  <si>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</si>
  <si>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</si>
  <si>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</si>
  <si>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</si>
  <si>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</si>
  <si>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</si>
  <si>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</si>
  <si>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</si>
  <si>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</si>
  <si>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</si>
  <si>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</si>
  <si>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</si>
  <si>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</si>
  <si>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</si>
  <si>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</si>
  <si>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</si>
  <si>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</si>
  <si>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</si>
  <si>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</si>
  <si>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</si>
  <si>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</si>
  <si>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</si>
  <si>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</si>
  <si>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</si>
  <si>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</si>
  <si>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</si>
  <si>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</si>
  <si>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</si>
  <si>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</si>
  <si>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</si>
  <si>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</si>
  <si>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</si>
  <si>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</si>
  <si>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</si>
  <si>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</si>
  <si>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</si>
  <si>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</si>
  <si>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</si>
  <si>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</si>
  <si>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</si>
  <si>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</si>
  <si>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</si>
  <si>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</si>
  <si>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</si>
  <si>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</si>
  <si>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</si>
  <si>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</si>
  <si>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</si>
  <si>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</si>
  <si>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</si>
  <si>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</si>
  <si>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</si>
  <si>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</si>
  <si>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</si>
  <si>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</si>
  <si>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</si>
  <si>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</si>
  <si>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</si>
  <si>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</si>
  <si>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</si>
  <si>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</si>
  <si>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</si>
  <si>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</si>
  <si>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</si>
  <si>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</si>
  <si>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</si>
  <si>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</si>
  <si>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</si>
  <si>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</si>
  <si>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</si>
  <si>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</si>
  <si>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</si>
  <si>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</si>
  <si>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</si>
  <si>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</si>
  <si>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</si>
  <si>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</si>
  <si>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</si>
  <si>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</si>
  <si>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</si>
  <si>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</si>
  <si>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</si>
  <si>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</si>
  <si>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</si>
  <si>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</si>
  <si>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</si>
  <si>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</si>
  <si>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</si>
  <si>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</si>
  <si>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</si>
  <si>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</si>
  <si>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</si>
  <si>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</si>
  <si>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</si>
  <si>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</si>
  <si>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</si>
  <si>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</si>
  <si>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</si>
  <si>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</si>
  <si>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</si>
  <si>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</si>
  <si>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</si>
  <si>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</si>
  <si>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</si>
  <si>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</si>
  <si>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</si>
  <si>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</si>
  <si>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</si>
  <si>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</si>
  <si>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</si>
  <si>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</si>
  <si>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</si>
  <si>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</si>
  <si>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</si>
  <si>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</si>
  <si>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</si>
  <si>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</si>
  <si>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</si>
  <si>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</si>
  <si>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</si>
  <si>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</si>
  <si>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</si>
  <si>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</si>
  <si>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</si>
  <si>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</si>
  <si>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</si>
  <si>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</si>
  <si>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</si>
  <si>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</si>
  <si>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</si>
  <si>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</si>
  <si>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</si>
  <si>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</si>
  <si>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</si>
  <si>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</si>
  <si>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</si>
  <si>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</si>
  <si>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</si>
  <si>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</si>
  <si>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</si>
  <si>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</si>
  <si>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</si>
  <si>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</si>
  <si>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</si>
  <si>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</si>
  <si>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</si>
  <si>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</si>
  <si>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</si>
  <si>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</si>
  <si>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</si>
  <si>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</si>
  <si>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</si>
  <si>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</si>
  <si>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</si>
  <si>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</si>
  <si>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</si>
  <si>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</si>
  <si>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</si>
  <si>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</si>
  <si>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</si>
  <si>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</si>
  <si>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</si>
  <si>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</si>
  <si>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</si>
  <si>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</si>
  <si>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</si>
  <si>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</si>
  <si>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</si>
  <si>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</si>
  <si>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</si>
  <si>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</si>
  <si>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</si>
  <si>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</si>
  <si>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</si>
  <si>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</si>
  <si>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</si>
  <si>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</si>
  <si>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</si>
  <si>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</si>
  <si>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</si>
  <si>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</si>
  <si>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</si>
  <si>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</si>
  <si>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</si>
  <si>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</si>
  <si>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</si>
  <si>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</si>
  <si>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</si>
  <si>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</si>
  <si>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</si>
  <si>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</si>
  <si>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</si>
  <si>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</si>
  <si>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</si>
  <si>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</si>
  <si>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</si>
  <si>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</si>
  <si>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</si>
  <si>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</si>
  <si>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</si>
  <si>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</si>
  <si>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</si>
  <si>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</si>
  <si>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</si>
  <si>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</si>
  <si>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</si>
  <si>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</si>
  <si>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</si>
  <si>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</si>
  <si>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</si>
  <si>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</si>
  <si>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</si>
  <si>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</si>
  <si>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</si>
  <si>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</si>
  <si>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</si>
  <si>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</si>
  <si>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</si>
  <si>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</si>
  <si>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</si>
  <si>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</si>
  <si>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</si>
  <si>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</si>
  <si>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</si>
  <si>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</si>
  <si>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</si>
  <si>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</si>
  <si>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</si>
  <si>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</si>
  <si>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</si>
  <si>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</si>
  <si>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</si>
  <si>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</si>
  <si>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</si>
  <si>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</si>
  <si>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</si>
  <si>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</si>
  <si>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</si>
  <si>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</si>
  <si>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</si>
  <si>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</si>
  <si>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</si>
  <si>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</si>
  <si>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</si>
  <si>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</si>
  <si>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</si>
  <si>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</si>
  <si>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</si>
  <si>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</si>
  <si>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</si>
  <si>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</si>
  <si>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</si>
  <si>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</si>
  <si>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</si>
  <si>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</si>
  <si>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</si>
  <si>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</si>
  <si>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</si>
  <si>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</si>
  <si>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</si>
  <si>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</si>
  <si>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</si>
  <si>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</si>
  <si>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</si>
  <si>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</si>
  <si>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</si>
  <si>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</si>
  <si>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</si>
  <si>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</si>
  <si>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</si>
  <si>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</si>
  <si>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</si>
  <si>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</si>
  <si>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</si>
  <si>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</si>
  <si>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</si>
  <si>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</si>
  <si>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</si>
  <si>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</si>
  <si>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</si>
  <si>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</si>
  <si>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</si>
  <si>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</si>
  <si>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</si>
  <si>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</si>
  <si>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</si>
  <si>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</si>
  <si>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</si>
  <si>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</si>
  <si>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</si>
  <si>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</si>
  <si>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</si>
  <si>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</si>
  <si>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</si>
  <si>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</si>
  <si>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</si>
  <si>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</si>
  <si>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</si>
  <si>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</si>
  <si>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</si>
  <si>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</si>
  <si>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</si>
  <si>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</si>
  <si>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</si>
  <si>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</si>
  <si>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</si>
  <si>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</si>
  <si>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</si>
  <si>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</si>
  <si>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</si>
  <si>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</si>
  <si>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</si>
  <si>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</si>
  <si>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</si>
  <si>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</si>
  <si>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</si>
  <si>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</si>
  <si>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</si>
  <si>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</si>
  <si>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</si>
  <si>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</si>
  <si>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</si>
  <si>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</si>
  <si>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</si>
  <si>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</si>
  <si>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</si>
  <si>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</si>
  <si>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</si>
  <si>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</si>
  <si>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</si>
  <si>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</si>
  <si>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</si>
  <si>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</si>
  <si>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</si>
  <si>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</si>
  <si>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</si>
  <si>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</si>
  <si>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</si>
  <si>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</si>
  <si>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</si>
  <si>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</si>
  <si>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</si>
  <si>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</si>
  <si>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</si>
  <si>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</si>
  <si>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</si>
  <si>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</si>
  <si>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</si>
  <si>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</si>
  <si>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</si>
  <si>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</si>
  <si>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</si>
  <si>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</si>
  <si>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</si>
  <si>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</si>
  <si>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</si>
  <si>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</si>
  <si>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</si>
  <si>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</si>
  <si>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</si>
  <si>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</si>
  <si>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</si>
  <si>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</si>
  <si>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</si>
  <si>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</si>
  <si>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</si>
  <si>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</si>
  <si>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</si>
  <si>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</si>
  <si>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</si>
  <si>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</si>
  <si>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</si>
  <si>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</si>
  <si>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</si>
  <si>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</si>
  <si>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</si>
  <si>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</si>
  <si>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</si>
  <si>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</si>
  <si>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</si>
  <si>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</si>
  <si>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</si>
  <si>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</si>
  <si>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</si>
  <si>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</si>
  <si>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</si>
  <si>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</si>
  <si>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</si>
  <si>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</si>
  <si>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</si>
  <si>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</si>
  <si>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</si>
  <si>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</si>
  <si>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</si>
  <si>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</si>
  <si>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</si>
  <si>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</si>
  <si>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</si>
  <si>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</si>
  <si>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</si>
  <si>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</si>
  <si>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</si>
  <si>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</si>
  <si>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</si>
  <si>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</si>
  <si>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</si>
  <si>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</si>
  <si>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</si>
  <si>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</si>
  <si>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</si>
  <si>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</si>
  <si>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</si>
  <si>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</si>
  <si>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</si>
  <si>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</si>
  <si>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</si>
  <si>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</si>
  <si>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</si>
  <si>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</si>
  <si>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</si>
  <si>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</si>
  <si>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</si>
  <si>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</si>
  <si>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</si>
  <si>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</si>
  <si>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</si>
  <si>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</si>
  <si>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</si>
  <si>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</si>
  <si>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</si>
  <si>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</si>
  <si>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</si>
  <si>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</si>
  <si>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</si>
  <si>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</si>
  <si>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</si>
  <si>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</si>
  <si>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</si>
  <si>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</si>
  <si>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</si>
  <si>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</si>
  <si>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</si>
  <si>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</si>
  <si>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</si>
  <si>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</si>
  <si>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</si>
  <si>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</si>
  <si>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</si>
  <si>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</si>
  <si>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</si>
  <si>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</si>
  <si>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</si>
  <si>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</si>
  <si>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</si>
  <si>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</si>
  <si>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</si>
  <si>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</si>
  <si>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</si>
  <si>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</si>
  <si>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</si>
  <si>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</si>
  <si>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</si>
  <si>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</si>
  <si>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</si>
  <si>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</si>
  <si>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</si>
  <si>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</si>
  <si>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</si>
  <si>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</si>
  <si>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</si>
  <si>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</si>
  <si>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</si>
  <si>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</si>
  <si>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</si>
  <si>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</si>
  <si>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</si>
  <si>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</si>
  <si>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</si>
  <si>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</si>
  <si>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</si>
  <si>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</si>
  <si>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</si>
  <si>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</si>
  <si>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</si>
  <si>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</si>
  <si>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</si>
  <si>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</si>
  <si>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</si>
  <si>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</si>
  <si>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</si>
  <si>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</si>
  <si>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</si>
  <si>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</si>
  <si>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</si>
  <si>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</si>
  <si>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</si>
  <si>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</si>
  <si>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</si>
  <si>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</si>
  <si>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</si>
  <si>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</si>
  <si>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</si>
  <si>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</si>
  <si>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</si>
  <si>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</si>
  <si>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</si>
  <si>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</si>
  <si>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</si>
  <si>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</si>
  <si>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</si>
  <si>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</si>
  <si>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</si>
  <si>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</si>
  <si>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</si>
  <si>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</si>
  <si>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</si>
  <si>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</si>
  <si>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</si>
  <si>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</si>
  <si>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</si>
  <si>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</si>
  <si>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</si>
  <si>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</si>
  <si>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</si>
  <si>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</si>
  <si>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</si>
  <si>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</si>
  <si>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</si>
  <si>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</si>
  <si>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</si>
  <si>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</si>
  <si>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</si>
  <si>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</si>
  <si>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</si>
  <si>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</si>
  <si>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</si>
  <si>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</si>
  <si>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</si>
  <si>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</si>
  <si>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</si>
  <si>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</si>
  <si>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</si>
  <si>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</si>
  <si>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</si>
  <si>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</si>
  <si>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</si>
  <si>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</si>
  <si>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</si>
  <si>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</si>
  <si>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</si>
  <si>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</si>
  <si>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</si>
  <si>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</si>
  <si>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</si>
  <si>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</si>
  <si>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</si>
  <si>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</si>
  <si>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</si>
  <si>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</si>
  <si>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</si>
  <si>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</si>
  <si>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</si>
  <si>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</si>
  <si>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</si>
  <si>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</si>
  <si>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</si>
  <si>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</si>
  <si>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</si>
  <si>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</si>
  <si>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</si>
  <si>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</si>
  <si>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</si>
  <si>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</si>
  <si>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</si>
  <si>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</si>
  <si>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</si>
  <si>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</si>
  <si>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</si>
  <si>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</si>
  <si>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</si>
  <si>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</si>
  <si>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</si>
  <si>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</si>
  <si>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</si>
  <si>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</si>
  <si>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</si>
  <si>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</si>
  <si>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</si>
  <si>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</si>
  <si>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</si>
  <si>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</si>
  <si>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</si>
  <si>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</si>
  <si>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</si>
  <si>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</si>
  <si>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</si>
  <si>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</si>
  <si>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</si>
  <si>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</si>
  <si>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</si>
  <si>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</si>
  <si>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</si>
  <si>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</si>
  <si>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</si>
  <si>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</si>
  <si>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</si>
  <si>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</si>
  <si>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</si>
  <si>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</si>
  <si>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</si>
  <si>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</si>
  <si>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</si>
  <si>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</si>
  <si>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</si>
  <si>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</si>
  <si>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</si>
  <si>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</si>
  <si>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</si>
  <si>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</si>
  <si>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</si>
  <si>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</si>
  <si>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</si>
  <si>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</si>
  <si>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</si>
  <si>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</si>
  <si>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</si>
  <si>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</si>
  <si>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</si>
  <si>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</si>
  <si>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</si>
  <si>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</si>
  <si>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</si>
  <si>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</si>
  <si>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</si>
  <si>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</si>
  <si>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</si>
  <si>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</si>
  <si>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</si>
  <si>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</si>
  <si>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</si>
  <si>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</si>
  <si>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</si>
  <si>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</si>
  <si>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</si>
  <si>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</si>
  <si>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</si>
  <si>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</si>
  <si>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</si>
  <si>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</si>
  <si>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</si>
  <si>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</si>
  <si>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</si>
  <si>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</si>
  <si>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</si>
  <si>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</si>
  <si>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</si>
  <si>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</si>
  <si>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</si>
  <si>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</si>
  <si>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</si>
  <si>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</si>
  <si>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</si>
  <si>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</si>
  <si>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</si>
  <si>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</si>
  <si>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</si>
  <si>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</si>
  <si>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</si>
  <si>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</si>
  <si>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</si>
  <si>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</si>
  <si>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</si>
  <si>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</si>
  <si>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</si>
  <si>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</si>
  <si>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</si>
  <si>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</si>
  <si>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</si>
  <si>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</si>
  <si>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</si>
  <si>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</si>
  <si>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</si>
  <si>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</si>
  <si>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</si>
  <si>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</si>
  <si>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</si>
  <si>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</si>
  <si>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</si>
  <si>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</si>
  <si>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</si>
  <si>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</si>
  <si>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</si>
  <si>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</si>
  <si>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</si>
  <si>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</si>
  <si>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</si>
  <si>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</si>
  <si>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</si>
  <si>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</si>
  <si>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</si>
  <si>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</si>
  <si>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</si>
  <si>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</si>
  <si>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</si>
  <si>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</si>
  <si>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</si>
  <si>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</si>
  <si>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</si>
  <si>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</si>
  <si>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</si>
  <si>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</si>
  <si>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</si>
  <si>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</si>
  <si>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</si>
  <si>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</si>
  <si>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</si>
  <si>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</si>
  <si>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</si>
  <si>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</si>
  <si>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</si>
  <si>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</si>
  <si>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</si>
  <si>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</si>
  <si>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</si>
  <si>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</si>
  <si>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</si>
  <si>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</si>
  <si>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</si>
  <si>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</si>
  <si>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</si>
  <si>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</si>
  <si>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</si>
  <si>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</si>
  <si>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</si>
  <si>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</si>
  <si>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</si>
  <si>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</si>
  <si>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</si>
  <si>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</si>
  <si>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</si>
  <si>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</si>
  <si>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</si>
  <si>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</si>
  <si>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</si>
  <si>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</si>
  <si>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</si>
  <si>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</si>
  <si>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</si>
  <si>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</si>
  <si>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</si>
  <si>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</si>
  <si>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</si>
  <si>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</si>
  <si>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</si>
  <si>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</si>
  <si>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</si>
  <si>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</si>
  <si>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</si>
  <si>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</si>
  <si>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</si>
  <si>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</si>
  <si>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</si>
  <si>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</si>
  <si>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</si>
  <si>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</si>
  <si>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</si>
  <si>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</si>
  <si>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</si>
  <si>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</si>
  <si>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</si>
  <si>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</si>
  <si>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</si>
  <si>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</si>
  <si>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</si>
  <si>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</si>
  <si>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</si>
  <si>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</si>
  <si>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</si>
  <si>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</si>
  <si>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</si>
  <si>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</si>
  <si>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</si>
  <si>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</si>
  <si>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</si>
  <si>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</si>
  <si>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</si>
  <si>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</si>
  <si>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</si>
  <si>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</si>
  <si>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</si>
  <si>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</si>
  <si>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</si>
  <si>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</si>
  <si>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</si>
  <si>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</si>
  <si>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</si>
  <si>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</si>
  <si>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</si>
  <si>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</si>
  <si>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</si>
  <si>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</si>
  <si>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</si>
  <si>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</si>
  <si>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</si>
  <si>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</si>
  <si>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</si>
  <si>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</si>
  <si>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</si>
  <si>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</si>
  <si>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</si>
  <si>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</si>
  <si>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</si>
  <si>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</si>
  <si>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</si>
  <si>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</si>
  <si>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</si>
  <si>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</si>
  <si>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</si>
  <si>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</si>
  <si>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</si>
  <si>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</si>
  <si>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</si>
  <si>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</si>
  <si>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</si>
  <si>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</si>
  <si>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</si>
  <si>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</si>
  <si>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</si>
  <si>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</si>
  <si>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</si>
  <si>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</si>
  <si>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</si>
  <si>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</si>
  <si>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</si>
  <si>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</si>
  <si>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</si>
  <si>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</si>
  <si>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</si>
  <si>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</si>
  <si>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</si>
  <si>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</si>
  <si>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</si>
  <si>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</si>
  <si>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</si>
  <si>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</si>
  <si>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</si>
  <si>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</si>
  <si>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</si>
  <si>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</si>
  <si>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</si>
  <si>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</si>
  <si>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</si>
  <si>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</si>
  <si>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</si>
  <si>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</si>
  <si>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</si>
  <si>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</si>
  <si>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</si>
  <si>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</si>
  <si>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</si>
  <si>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</si>
  <si>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</si>
  <si>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</si>
  <si>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</si>
  <si>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</si>
  <si>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</si>
  <si>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</si>
  <si>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</si>
  <si>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</si>
  <si>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</si>
  <si>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</si>
  <si>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</si>
  <si>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</si>
  <si>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</si>
  <si>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</si>
  <si>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</si>
  <si>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</si>
  <si>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</si>
  <si>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</si>
  <si>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</si>
  <si>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</si>
  <si>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</si>
  <si>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</si>
  <si>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</si>
  <si>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</si>
  <si>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</si>
  <si>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</si>
  <si>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</si>
  <si>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</si>
  <si>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</si>
  <si>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</si>
  <si>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</si>
  <si>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</si>
  <si>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</si>
  <si>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</si>
  <si>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</si>
  <si>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</si>
  <si>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</si>
  <si>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</si>
  <si>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</si>
  <si>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</si>
  <si>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</si>
  <si>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</si>
  <si>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</si>
  <si>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</si>
  <si>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</si>
  <si>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</si>
  <si>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</si>
  <si>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</si>
  <si>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</si>
  <si>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</si>
  <si>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</si>
  <si>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</si>
  <si>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</si>
  <si>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</si>
  <si>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</si>
  <si>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</si>
  <si>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</si>
  <si>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</si>
  <si>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</si>
  <si>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</si>
  <si>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</si>
  <si>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</si>
  <si>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</si>
  <si>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</si>
  <si>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</si>
  <si>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</si>
  <si>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</si>
  <si>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</si>
  <si>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</si>
  <si>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</si>
  <si>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</si>
  <si>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</si>
  <si>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</si>
  <si>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</si>
  <si>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</si>
  <si>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</si>
  <si>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</si>
  <si>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</si>
  <si>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</si>
  <si>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</si>
  <si>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</si>
  <si>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</si>
  <si>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</si>
  <si>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</si>
  <si>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</si>
  <si>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</si>
  <si>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</si>
  <si>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</si>
  <si>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</si>
  <si>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</si>
  <si>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</si>
  <si>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</si>
  <si>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</si>
  <si>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</si>
  <si>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</si>
  <si>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</si>
  <si>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</si>
  <si>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</si>
  <si>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</si>
  <si>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</si>
  <si>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</si>
  <si>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</si>
  <si>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</si>
  <si>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</si>
  <si>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</si>
  <si>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</si>
  <si>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</si>
  <si>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</si>
  <si>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</si>
  <si>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</si>
  <si>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</si>
  <si>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</si>
  <si>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</si>
  <si>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</si>
  <si>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</si>
  <si>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</si>
  <si>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</si>
  <si>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</si>
  <si>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</si>
  <si>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</si>
  <si>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</si>
  <si>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</si>
  <si>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</si>
  <si>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</si>
  <si>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</si>
  <si>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</si>
  <si>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</si>
  <si>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</si>
  <si>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</si>
  <si>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</si>
  <si>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</si>
  <si>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</si>
  <si>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</si>
  <si>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</si>
  <si>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</si>
  <si>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</si>
  <si>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</si>
  <si>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</si>
  <si>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</si>
  <si>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</si>
  <si>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</si>
  <si>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</si>
  <si>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</si>
  <si>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</si>
  <si>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</si>
  <si>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</si>
  <si>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</si>
  <si>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</si>
  <si>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</si>
  <si>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</si>
  <si>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</si>
  <si>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</si>
  <si>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</si>
  <si>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</si>
  <si>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</si>
  <si>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</si>
  <si>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</si>
  <si>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</si>
  <si>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</si>
  <si>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</si>
  <si>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</si>
  <si>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</si>
  <si>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</si>
  <si>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</si>
  <si>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</si>
  <si>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</si>
  <si>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</si>
  <si>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</si>
  <si>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</si>
  <si>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</si>
  <si>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</si>
  <si>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</si>
  <si>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</si>
  <si>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</si>
  <si>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</si>
  <si>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</si>
  <si>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</si>
  <si>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</si>
  <si>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</si>
  <si>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</si>
  <si>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</si>
  <si>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</si>
  <si>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</si>
  <si>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</si>
  <si>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</si>
  <si>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</si>
  <si>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</si>
  <si>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</si>
  <si>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</si>
  <si>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</si>
  <si>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</si>
  <si>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</si>
  <si>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</si>
  <si>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</si>
  <si>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</si>
  <si>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</si>
  <si>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</si>
  <si>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</si>
  <si>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</si>
  <si>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</si>
  <si>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</si>
  <si>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</si>
  <si>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</si>
  <si>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</si>
  <si>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</si>
  <si>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</si>
  <si>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</si>
  <si>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</si>
  <si>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</si>
  <si>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</si>
  <si>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</si>
  <si>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</si>
  <si>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</si>
  <si>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</si>
  <si>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</si>
  <si>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</si>
  <si>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</si>
  <si>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</si>
  <si>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</si>
  <si>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</si>
  <si>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</si>
  <si>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</si>
  <si>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</si>
  <si>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</si>
  <si>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</si>
  <si>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</si>
  <si>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</si>
  <si>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</si>
  <si>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</si>
  <si>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</si>
  <si>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</si>
  <si>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</si>
  <si>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</si>
  <si>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</si>
  <si>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</si>
  <si>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</si>
  <si>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</si>
  <si>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</si>
  <si>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</si>
  <si>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</si>
  <si>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</si>
  <si>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</si>
  <si>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</si>
  <si>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</si>
  <si>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</si>
  <si>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</si>
  <si>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</si>
  <si>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</si>
  <si>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</si>
  <si>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</si>
  <si>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</si>
  <si>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</si>
  <si>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</si>
  <si>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</si>
  <si>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</si>
  <si>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</si>
  <si>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</si>
  <si>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</si>
  <si>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</si>
  <si>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</si>
  <si>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</si>
  <si>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</si>
  <si>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</si>
  <si>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</si>
  <si>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</si>
  <si>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</si>
  <si>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</si>
  <si>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</si>
  <si>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</si>
  <si>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</si>
  <si>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</si>
  <si>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</si>
  <si>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</si>
  <si>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</si>
  <si>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</si>
  <si>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</si>
  <si>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</si>
  <si>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</si>
  <si>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</si>
  <si>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</si>
  <si>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</si>
  <si>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</si>
  <si>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</si>
  <si>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</si>
  <si>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</si>
  <si>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</si>
  <si>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</si>
  <si>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</si>
  <si>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</si>
  <si>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</si>
  <si>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</si>
  <si>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</si>
  <si>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</si>
  <si>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</si>
  <si>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</si>
  <si>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</si>
  <si>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</si>
  <si>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</si>
  <si>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</si>
  <si>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</si>
  <si>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</si>
  <si>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</si>
  <si>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</si>
  <si>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</si>
  <si>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</si>
  <si>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</si>
  <si>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</si>
  <si>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</si>
  <si>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</si>
  <si>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</si>
  <si>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</si>
  <si>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</si>
  <si>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</si>
  <si>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</si>
  <si>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</si>
  <si>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</si>
  <si>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</si>
  <si>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</si>
  <si>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</si>
  <si>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</si>
  <si>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</si>
  <si>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</si>
  <si>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</si>
  <si>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</si>
  <si>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</si>
  <si>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</si>
  <si>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</si>
  <si>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</si>
  <si>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</si>
  <si>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</si>
  <si>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</si>
  <si>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</si>
  <si>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</si>
  <si>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</si>
  <si>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</si>
  <si>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</si>
  <si>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</si>
  <si>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</si>
  <si>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</si>
  <si>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</si>
  <si>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</si>
  <si>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</si>
  <si>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</si>
  <si>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</si>
  <si>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</si>
  <si>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</si>
  <si>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</si>
  <si>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</si>
  <si>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</si>
  <si>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</si>
  <si>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</si>
  <si>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</si>
  <si>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</si>
  <si>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</si>
  <si>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</si>
  <si>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</si>
  <si>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</si>
  <si>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</si>
  <si>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</si>
  <si>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</si>
  <si>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</si>
  <si>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</si>
  <si>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</si>
  <si>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</si>
  <si>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</si>
  <si>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</si>
  <si>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</si>
  <si>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</si>
  <si>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</si>
  <si>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</si>
  <si>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</si>
  <si>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</si>
  <si>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</si>
  <si>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</si>
  <si>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</si>
  <si>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</si>
  <si>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</si>
  <si>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</si>
  <si>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</si>
  <si>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</si>
  <si>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</si>
  <si>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</si>
  <si>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</si>
  <si>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</si>
  <si>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</si>
  <si>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</si>
  <si>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</si>
  <si>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</si>
  <si>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</si>
  <si>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</si>
  <si>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</si>
  <si>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</si>
  <si>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</si>
  <si>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</si>
  <si>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</si>
  <si>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</si>
  <si>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</si>
  <si>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</si>
  <si>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</si>
  <si>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</si>
  <si>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</si>
  <si>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</si>
  <si>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</si>
  <si>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</si>
  <si>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</si>
  <si>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</si>
  <si>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</si>
  <si>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</si>
  <si>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</si>
  <si>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</si>
  <si>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</si>
  <si>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</si>
  <si>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</si>
  <si>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</si>
  <si>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</si>
  <si>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</si>
  <si>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</si>
  <si>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</si>
  <si>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</si>
  <si>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</si>
  <si>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</si>
  <si>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</si>
  <si>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</si>
  <si>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</si>
  <si>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</si>
  <si>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</si>
  <si>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</si>
  <si>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</si>
  <si>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</si>
  <si>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</si>
  <si>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</si>
  <si>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</si>
  <si>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</si>
  <si>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</si>
  <si>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</si>
  <si>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</si>
  <si>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</si>
  <si>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</si>
  <si>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</si>
  <si>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</si>
  <si>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</si>
  <si>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</si>
  <si>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</si>
  <si>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</si>
  <si>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</si>
  <si>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</si>
  <si>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</si>
  <si>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</si>
  <si>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</si>
  <si>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</si>
  <si>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</si>
  <si>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</si>
  <si>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</si>
  <si>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</si>
  <si>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</si>
  <si>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</si>
  <si>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</si>
  <si>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</si>
  <si>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</si>
  <si>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</si>
  <si>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</si>
  <si>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</si>
  <si>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</si>
  <si>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</si>
  <si>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</si>
  <si>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</si>
  <si>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</si>
  <si>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</si>
  <si>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</si>
  <si>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</si>
  <si>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</si>
  <si>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</si>
  <si>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</si>
  <si>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</si>
  <si>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</si>
  <si>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</si>
  <si>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</si>
  <si>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</si>
  <si>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</si>
  <si>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</si>
  <si>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</si>
  <si>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</si>
  <si>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</si>
  <si>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</si>
  <si>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</si>
  <si>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</si>
  <si>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</si>
  <si>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</si>
  <si>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</si>
  <si>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</si>
  <si>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</si>
  <si>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</si>
  <si>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</si>
  <si>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</si>
  <si>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</si>
  <si>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</si>
  <si>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</si>
  <si>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</si>
  <si>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</si>
  <si>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</si>
  <si>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</si>
  <si>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</si>
  <si>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</si>
  <si>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</si>
  <si>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</si>
  <si>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</si>
  <si>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</si>
  <si>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</si>
  <si>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</si>
  <si>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</si>
  <si>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</si>
  <si>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</si>
  <si>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</si>
  <si>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</si>
  <si>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</si>
  <si>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</si>
  <si>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</si>
  <si>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</si>
  <si>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</si>
  <si>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</si>
  <si>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</si>
  <si>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</si>
  <si>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</si>
  <si>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</si>
  <si>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</si>
  <si>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</si>
  <si>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</si>
  <si>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</si>
  <si>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</si>
  <si>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</si>
  <si>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</si>
  <si>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</si>
  <si>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</si>
  <si>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</si>
  <si>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</si>
  <si>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</si>
  <si>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</si>
  <si>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</si>
  <si>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</si>
  <si>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</si>
  <si>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</si>
  <si>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</si>
  <si>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</si>
  <si>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</si>
  <si>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</si>
  <si>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</si>
  <si>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</si>
  <si>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</si>
  <si>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</si>
  <si>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</si>
  <si>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</si>
  <si>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</si>
  <si>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</si>
  <si>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</si>
  <si>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</si>
  <si>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</si>
  <si>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</si>
  <si>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</si>
  <si>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</si>
  <si>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</si>
  <si>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</si>
  <si>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</si>
  <si>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</si>
  <si>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</si>
  <si>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</si>
  <si>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</si>
  <si>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</si>
  <si>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</si>
  <si>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</si>
  <si>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</si>
  <si>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</si>
  <si>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</si>
  <si>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</si>
  <si>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</si>
  <si>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</si>
  <si>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</si>
  <si>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</si>
  <si>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</si>
  <si>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</si>
  <si>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</si>
  <si>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</si>
  <si>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</si>
  <si>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</si>
  <si>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</si>
  <si>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</si>
  <si>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</si>
  <si>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</si>
  <si>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</si>
  <si>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</si>
  <si>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</si>
  <si>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</si>
  <si>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</si>
  <si>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</si>
  <si>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</si>
  <si>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</si>
  <si>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</si>
  <si>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</si>
  <si>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</si>
  <si>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</si>
  <si>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</si>
  <si>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</si>
  <si>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</si>
  <si>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</si>
  <si>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</si>
  <si>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</si>
  <si>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</si>
  <si>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</si>
  <si>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</si>
  <si>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</si>
  <si>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</si>
  <si>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</si>
  <si>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</si>
  <si>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</si>
  <si>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</si>
  <si>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</si>
  <si>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</si>
  <si>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</si>
  <si>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</si>
  <si>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</si>
  <si>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</si>
  <si>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</si>
  <si>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</si>
  <si>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</si>
  <si>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</si>
  <si>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</si>
  <si>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</si>
  <si>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</si>
  <si>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</si>
  <si>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</si>
  <si>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</si>
  <si>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</si>
  <si>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</si>
  <si>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</si>
  <si>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</si>
  <si>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</si>
  <si>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</si>
  <si>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</si>
  <si>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</si>
  <si>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</si>
  <si>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</si>
  <si>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</si>
  <si>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</si>
  <si>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</si>
  <si>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</si>
  <si>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</si>
  <si>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</si>
  <si>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</si>
  <si>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</si>
  <si>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</si>
  <si>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</si>
  <si>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</si>
  <si>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</si>
  <si>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</si>
  <si>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</si>
  <si>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</si>
  <si>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</si>
  <si>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</si>
  <si>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</si>
  <si>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</si>
  <si>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</si>
  <si>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</si>
  <si>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</si>
  <si>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</si>
  <si>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</si>
  <si>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</si>
  <si>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</si>
  <si>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</si>
  <si>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</si>
  <si>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</si>
  <si>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</si>
  <si>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</si>
  <si>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</si>
  <si>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</si>
  <si>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</si>
  <si>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</si>
  <si>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</si>
  <si>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</si>
  <si>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</si>
  <si>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</si>
  <si>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</si>
  <si>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</si>
  <si>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</si>
  <si>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</si>
  <si>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</si>
  <si>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</si>
  <si>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</si>
  <si>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</si>
  <si>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</si>
  <si>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</si>
  <si>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</si>
  <si>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</si>
  <si>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</si>
  <si>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</si>
  <si>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</si>
  <si>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</si>
  <si>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</si>
  <si>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</si>
  <si>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</si>
  <si>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</si>
  <si>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</si>
  <si>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</si>
  <si>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</si>
  <si>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</si>
  <si>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</si>
  <si>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</si>
  <si>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</si>
  <si>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</si>
  <si>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</si>
  <si>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</si>
  <si>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</si>
  <si>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</si>
  <si>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</si>
  <si>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</si>
  <si>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</si>
  <si>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</si>
  <si>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</si>
  <si>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</si>
  <si>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</si>
  <si>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</si>
  <si>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</si>
  <si>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</si>
  <si>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</si>
  <si>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</si>
  <si>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</si>
  <si>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</si>
  <si>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</si>
  <si>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</si>
  <si>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</si>
  <si>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</si>
  <si>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</si>
  <si>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</si>
  <si>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</si>
  <si>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</si>
  <si>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</si>
  <si>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</si>
  <si>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</si>
  <si>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</si>
  <si>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</si>
  <si>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</si>
  <si>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</si>
  <si>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</si>
  <si>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</si>
  <si>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</si>
  <si>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</si>
  <si>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</si>
  <si>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</si>
  <si>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</si>
  <si>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</si>
  <si>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</si>
  <si>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</si>
  <si>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</si>
  <si>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</si>
  <si>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</si>
  <si>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</si>
  <si>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</si>
  <si>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</si>
  <si>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</si>
  <si>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</si>
  <si>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</si>
  <si>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</si>
  <si>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</si>
  <si>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</si>
  <si>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</si>
  <si>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</si>
  <si>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</si>
  <si>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</si>
  <si>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</si>
  <si>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</si>
  <si>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</si>
  <si>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</si>
  <si>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</si>
  <si>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</si>
  <si>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</si>
  <si>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</si>
  <si>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</si>
  <si>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</si>
  <si>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</si>
  <si>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</si>
  <si>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</si>
  <si>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</si>
  <si>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</si>
  <si>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</si>
  <si>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</si>
  <si>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</si>
  <si>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</si>
  <si>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</si>
  <si>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</si>
  <si>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</si>
  <si>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</si>
  <si>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</si>
  <si>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</si>
  <si>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</si>
  <si>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</si>
  <si>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</si>
  <si>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</si>
  <si>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</si>
  <si>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</si>
  <si>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</si>
  <si>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</si>
  <si>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</si>
  <si>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</si>
  <si>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</si>
  <si>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</si>
  <si>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</si>
  <si>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</si>
  <si>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</si>
  <si>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</si>
  <si>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</si>
  <si>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</si>
  <si>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</si>
  <si>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</si>
  <si>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</si>
  <si>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</si>
  <si>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</si>
  <si>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</si>
  <si>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</si>
  <si>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</si>
  <si>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</si>
  <si>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</si>
  <si>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</si>
  <si>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</si>
  <si>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</si>
  <si>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</si>
  <si>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</si>
  <si>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</si>
  <si>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</si>
  <si>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</si>
  <si>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</si>
  <si>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</si>
  <si>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</si>
  <si>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</si>
  <si>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</si>
  <si>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</si>
  <si>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</si>
  <si>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</si>
  <si>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</si>
  <si>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</si>
  <si>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</si>
  <si>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</si>
  <si>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</si>
  <si>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</si>
  <si>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</si>
  <si>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</si>
  <si>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</si>
  <si>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</si>
  <si>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</si>
  <si>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</si>
  <si>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</si>
  <si>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</si>
  <si>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</si>
  <si>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</si>
  <si>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</si>
  <si>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</si>
  <si>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</si>
  <si>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</si>
  <si>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</si>
  <si>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</si>
  <si>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</si>
  <si>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</si>
  <si>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</si>
  <si>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</si>
  <si>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</si>
  <si>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</si>
  <si>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</si>
  <si>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</si>
  <si>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</si>
  <si>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</si>
  <si>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</si>
  <si>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</si>
  <si>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</si>
  <si>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</si>
  <si>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</si>
  <si>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</si>
  <si>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</si>
  <si>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</si>
  <si>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</si>
  <si>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</si>
  <si>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</si>
  <si>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</si>
  <si>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</si>
  <si>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</si>
  <si>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</si>
  <si>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</si>
  <si>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</si>
  <si>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</si>
  <si>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</si>
  <si>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</si>
  <si>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</si>
  <si>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</si>
  <si>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</si>
  <si>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</si>
  <si>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</si>
  <si>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</si>
  <si>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</si>
  <si>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</si>
  <si>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</si>
  <si>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</si>
  <si>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</si>
  <si>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</si>
  <si>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</si>
  <si>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</si>
  <si>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</si>
  <si>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</si>
  <si>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</si>
  <si>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</si>
  <si>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</si>
  <si>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</si>
  <si>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</si>
  <si>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</si>
  <si>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</si>
  <si>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</si>
  <si>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</si>
  <si>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</si>
  <si>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</si>
  <si>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</si>
  <si>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</si>
  <si>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</si>
  <si>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</si>
  <si>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</si>
  <si>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</si>
  <si>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</si>
  <si>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</si>
  <si>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</si>
  <si>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</si>
  <si>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</si>
  <si>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</si>
  <si>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</si>
  <si>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</si>
  <si>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</si>
  <si>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</si>
  <si>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</si>
  <si>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</si>
  <si>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</si>
  <si>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</si>
  <si>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</si>
  <si>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</si>
  <si>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</si>
  <si>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</si>
  <si>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</si>
  <si>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</si>
  <si>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</si>
  <si>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</si>
  <si>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</si>
  <si>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</si>
  <si>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</si>
  <si>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</si>
  <si>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</si>
  <si>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</si>
  <si>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</si>
  <si>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</si>
  <si>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</si>
  <si>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</si>
  <si>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</si>
  <si>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</si>
  <si>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</si>
  <si>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</si>
  <si>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</si>
  <si>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</si>
  <si>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</si>
  <si>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</si>
  <si>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</si>
  <si>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</si>
  <si>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</si>
  <si>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</si>
  <si>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</si>
  <si>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</si>
  <si>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</si>
  <si>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</si>
  <si>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</si>
  <si>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</si>
  <si>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</si>
  <si>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</si>
  <si>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</si>
  <si>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</si>
  <si>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</si>
  <si>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</si>
  <si>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</si>
  <si>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</si>
  <si>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</si>
  <si>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</si>
  <si>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</si>
  <si>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</si>
  <si>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</si>
  <si>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</si>
  <si>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</si>
  <si>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</si>
  <si>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</si>
  <si>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</si>
  <si>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</si>
  <si>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</si>
  <si>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</si>
  <si>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</si>
  <si>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</si>
  <si>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</si>
  <si>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</si>
  <si>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</si>
  <si>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</si>
  <si>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</si>
  <si>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</si>
  <si>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</si>
  <si>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</si>
  <si>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</si>
  <si>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</si>
  <si>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</si>
  <si>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</si>
  <si>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</si>
  <si>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</si>
  <si>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</si>
  <si>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</si>
  <si>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</si>
  <si>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</si>
  <si>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</si>
  <si>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</si>
  <si>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</si>
  <si>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</si>
  <si>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</si>
  <si>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</si>
  <si>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</si>
  <si>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</si>
  <si>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</si>
  <si>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</si>
  <si>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</si>
  <si>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</si>
  <si>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</si>
  <si>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</si>
  <si>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</si>
  <si>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</si>
  <si>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</si>
  <si>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</si>
  <si>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</si>
  <si>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</si>
  <si>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</si>
  <si>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</si>
  <si>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</si>
  <si>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</si>
  <si>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</si>
  <si>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</si>
  <si>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</si>
  <si>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</si>
  <si>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</si>
  <si>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</si>
  <si>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</si>
  <si>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</si>
  <si>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</si>
  <si>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</si>
  <si>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</si>
  <si>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</si>
  <si>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</si>
  <si>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</si>
  <si>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</si>
  <si>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</si>
  <si>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</si>
  <si>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</si>
  <si>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</si>
  <si>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</si>
  <si>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</si>
  <si>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</si>
  <si>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</si>
  <si>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</si>
  <si>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</si>
  <si>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</si>
  <si>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</si>
  <si>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</si>
  <si>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</si>
  <si>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</si>
  <si>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</si>
  <si>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</si>
  <si>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</si>
  <si>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</si>
  <si>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</si>
  <si>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</si>
  <si>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</si>
  <si>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</si>
  <si>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</si>
  <si>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</si>
  <si>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</si>
  <si>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</si>
  <si>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</si>
  <si>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</si>
  <si>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</si>
  <si>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</si>
  <si>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</si>
  <si>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</si>
  <si>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</si>
  <si>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</si>
  <si>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</si>
  <si>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</si>
  <si>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</si>
  <si>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</si>
  <si>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</si>
  <si>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</si>
  <si>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</si>
  <si>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</si>
  <si>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</si>
  <si>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</si>
  <si>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</si>
  <si>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</si>
  <si>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</si>
  <si>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</si>
  <si>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</si>
  <si>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</si>
  <si>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</si>
  <si>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</si>
  <si>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</si>
  <si>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</si>
  <si>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</si>
  <si>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</si>
  <si>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</si>
  <si>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</si>
  <si>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</si>
  <si>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</si>
  <si>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</si>
  <si>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</si>
  <si>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</si>
  <si>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</si>
  <si>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</si>
  <si>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</si>
  <si>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</si>
  <si>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</si>
  <si>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</si>
  <si>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</si>
  <si>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</si>
  <si>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</si>
  <si>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</si>
  <si>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</si>
  <si>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</si>
  <si>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</si>
  <si>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</si>
  <si>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</si>
  <si>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</si>
  <si>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</si>
  <si>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</si>
  <si>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</si>
  <si>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</si>
  <si>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</si>
  <si>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</si>
  <si>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</si>
  <si>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</si>
  <si>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</si>
  <si>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</si>
  <si>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</si>
  <si>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</si>
  <si>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</si>
  <si>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</si>
  <si>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</si>
  <si>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</si>
  <si>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</si>
  <si>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</si>
  <si>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</si>
  <si>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</si>
  <si>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</si>
  <si>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</si>
  <si>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</si>
  <si>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</si>
  <si>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</si>
  <si>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</si>
  <si>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</si>
  <si>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</si>
  <si>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</si>
  <si>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</si>
  <si>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</si>
  <si>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</si>
  <si>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</si>
  <si>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</si>
  <si>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</si>
  <si>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</si>
  <si>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</si>
  <si>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</si>
  <si>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</si>
  <si>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</si>
  <si>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</si>
  <si>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</si>
  <si>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</si>
  <si>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</si>
  <si>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</si>
  <si>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</si>
  <si>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</si>
  <si>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</si>
  <si>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</si>
  <si>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</si>
  <si>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</si>
  <si>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</si>
  <si>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</si>
  <si>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</si>
  <si>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</si>
  <si>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</si>
  <si>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</si>
  <si>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</si>
  <si>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</si>
  <si>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</si>
  <si>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</si>
  <si>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</si>
  <si>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</si>
  <si>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</si>
  <si>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</si>
  <si>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</si>
  <si>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</si>
  <si>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</si>
  <si>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</si>
  <si>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</si>
  <si>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</si>
  <si>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</si>
  <si>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</si>
  <si>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</si>
  <si>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</si>
  <si>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</si>
  <si>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</si>
  <si>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</si>
  <si>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</si>
  <si>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</si>
  <si>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</si>
  <si>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</si>
  <si>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</si>
  <si>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</si>
  <si>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</si>
  <si>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</si>
  <si>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</si>
  <si>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</si>
  <si>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</si>
  <si>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</si>
  <si>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</si>
  <si>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</si>
  <si>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</si>
  <si>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</si>
  <si>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</si>
  <si>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</si>
  <si>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</si>
  <si>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</si>
  <si>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</si>
  <si>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</si>
  <si>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</si>
  <si>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</si>
  <si>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</si>
  <si>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</si>
  <si>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</si>
  <si>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</si>
  <si>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</si>
  <si>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</si>
  <si>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</si>
  <si>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</si>
  <si>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</si>
  <si>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</si>
  <si>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</si>
  <si>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</si>
  <si>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</si>
  <si>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</si>
  <si>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</si>
  <si>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</si>
  <si>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</si>
  <si>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</si>
  <si>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</si>
  <si>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</si>
  <si>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</si>
  <si>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</si>
  <si>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</si>
  <si>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</si>
  <si>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</si>
  <si>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</si>
  <si>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</si>
  <si>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</si>
  <si>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</si>
  <si>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</si>
  <si>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</si>
  <si>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</si>
  <si>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</si>
  <si>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</si>
  <si>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</si>
  <si>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</si>
  <si>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</si>
  <si>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</si>
  <si>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</si>
  <si>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</si>
  <si>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</si>
  <si>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</si>
  <si>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</si>
  <si>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</si>
  <si>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</si>
  <si>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</si>
  <si>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</si>
  <si>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</si>
  <si>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</si>
  <si>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</si>
  <si>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</si>
  <si>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</si>
  <si>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</si>
  <si>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</si>
  <si>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</si>
  <si>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</si>
  <si>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</si>
  <si>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</si>
  <si>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</si>
  <si>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</si>
  <si>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</si>
  <si>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</si>
  <si>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</si>
  <si>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</si>
  <si>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</si>
  <si>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</si>
  <si>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</si>
  <si>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</si>
  <si>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</si>
  <si>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</si>
  <si>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</si>
  <si>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</si>
  <si>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</si>
  <si>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</si>
  <si>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</si>
  <si>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</si>
  <si>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</si>
  <si>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</si>
  <si>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</si>
  <si>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</si>
  <si>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</si>
  <si>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</si>
  <si>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</si>
  <si>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</si>
  <si>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</si>
  <si>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</si>
  <si>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</si>
  <si>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</si>
  <si>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</si>
  <si>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</si>
  <si>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</si>
  <si>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</si>
  <si>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</si>
  <si>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</si>
  <si>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</si>
  <si>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</si>
  <si>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</si>
  <si>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</si>
  <si>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</si>
  <si>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</si>
  <si>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</si>
  <si>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</si>
  <si>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</si>
  <si>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</si>
  <si>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</si>
  <si>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</si>
  <si>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</si>
  <si>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</si>
  <si>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</si>
  <si>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</si>
  <si>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</si>
  <si>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</si>
  <si>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</si>
  <si>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</si>
  <si>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</si>
  <si>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</si>
  <si>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</si>
  <si>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</si>
  <si>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</si>
  <si>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</si>
  <si>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</si>
  <si>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</si>
  <si>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</si>
  <si>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</si>
  <si>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</si>
  <si>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</si>
  <si>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</si>
  <si>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</si>
  <si>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</si>
  <si>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</si>
  <si>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</si>
  <si>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</si>
  <si>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</si>
  <si>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</si>
  <si>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</si>
  <si>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</si>
  <si>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</si>
  <si>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</si>
  <si>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</si>
  <si>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</si>
  <si>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</si>
  <si>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</si>
  <si>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</si>
  <si>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</si>
  <si>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</si>
  <si>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</si>
  <si>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</si>
  <si>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</si>
  <si>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</si>
  <si>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</si>
  <si>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</si>
  <si>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</si>
  <si>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</si>
  <si>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</si>
  <si>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</si>
  <si>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</si>
  <si>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</si>
  <si>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</si>
  <si>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</si>
  <si>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</si>
  <si>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</si>
  <si>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</si>
  <si>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</si>
  <si>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</si>
  <si>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</si>
  <si>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</si>
  <si>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</si>
  <si>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</si>
  <si>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</si>
  <si>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</si>
  <si>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</si>
  <si>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</si>
  <si>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</si>
  <si>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</si>
  <si>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</si>
  <si>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</si>
  <si>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</si>
  <si>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</si>
  <si>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</si>
  <si>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</si>
  <si>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</si>
  <si>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</si>
  <si>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</si>
  <si>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</si>
  <si>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</si>
  <si>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</si>
  <si>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</si>
  <si>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</si>
  <si>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</si>
  <si>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</si>
  <si>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</si>
  <si>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</si>
  <si>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</si>
  <si>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</si>
  <si>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</si>
  <si>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</si>
  <si>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</si>
  <si>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</si>
  <si>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</si>
  <si>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</si>
  <si>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</si>
  <si>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</si>
  <si>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</si>
  <si>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</si>
  <si>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</si>
  <si>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</si>
  <si>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</si>
  <si>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</si>
  <si>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</si>
  <si>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</si>
  <si>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</si>
  <si>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</si>
  <si>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</si>
  <si>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</si>
  <si>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</si>
  <si>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</si>
  <si>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</si>
  <si>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</si>
  <si>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</si>
  <si>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</si>
  <si>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</si>
  <si>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</si>
  <si>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</si>
  <si>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</si>
  <si>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</si>
  <si>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</si>
  <si>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</si>
  <si>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</si>
  <si>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</si>
  <si>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</si>
  <si>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</si>
  <si>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</si>
  <si>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</si>
  <si>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</si>
  <si>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</si>
  <si>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</si>
  <si>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</si>
  <si>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</si>
  <si>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</si>
  <si>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</si>
  <si>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</si>
  <si>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</si>
  <si>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</si>
  <si>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</si>
  <si>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</si>
  <si>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</si>
  <si>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</si>
  <si>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</si>
  <si>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</si>
  <si>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</si>
  <si>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</si>
  <si>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</si>
  <si>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</si>
  <si>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</si>
  <si>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</si>
  <si>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</si>
  <si>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</si>
  <si>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</si>
  <si>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</si>
  <si>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</si>
  <si>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</si>
  <si>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</si>
  <si>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</si>
  <si>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</si>
  <si>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</si>
  <si>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</si>
  <si>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</si>
  <si>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</si>
  <si>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</si>
  <si>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</si>
  <si>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</si>
  <si>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</si>
  <si>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</si>
  <si>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</si>
  <si>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</si>
  <si>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</si>
  <si>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</si>
  <si>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</si>
  <si>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</si>
  <si>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</si>
  <si>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</si>
  <si>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</si>
  <si>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</si>
  <si>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</si>
  <si>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</si>
  <si>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</si>
  <si>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</si>
  <si>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</si>
  <si>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</si>
  <si>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</si>
  <si>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</si>
  <si>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</si>
  <si>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</si>
  <si>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</si>
  <si>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</si>
  <si>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</si>
  <si>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</si>
  <si>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</si>
  <si>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</si>
  <si>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</si>
  <si>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</si>
  <si>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</si>
  <si>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</si>
  <si>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</si>
  <si>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</si>
  <si>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</si>
  <si>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</si>
  <si>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</si>
  <si>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</si>
  <si>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</si>
  <si>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</si>
  <si>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</si>
  <si>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</si>
  <si>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</si>
  <si>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</si>
  <si>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</si>
  <si>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</si>
  <si>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</si>
  <si>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</si>
  <si>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</si>
  <si>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</si>
  <si>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</si>
  <si>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</si>
  <si>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</si>
  <si>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</si>
  <si>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</si>
  <si>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</si>
  <si>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</si>
  <si>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</si>
  <si>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</si>
  <si>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</si>
  <si>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</si>
  <si>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</si>
  <si>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</si>
  <si>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</si>
  <si>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</si>
  <si>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</si>
  <si>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</si>
  <si>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</si>
  <si>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</si>
  <si>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</si>
  <si>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</si>
  <si>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</si>
  <si>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</si>
  <si>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</si>
  <si>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</si>
  <si>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</si>
  <si>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</si>
  <si>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</si>
  <si>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</si>
  <si>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</si>
  <si>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</si>
  <si>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</si>
  <si>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</si>
  <si>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</si>
  <si>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</si>
  <si>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</si>
  <si>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</si>
  <si>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</si>
  <si>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</si>
  <si>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</si>
  <si>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</si>
  <si>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</si>
  <si>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</si>
  <si>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</si>
  <si>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</si>
  <si>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</si>
  <si>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</si>
  <si>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</si>
  <si>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</si>
  <si>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</si>
  <si>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</si>
  <si>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</si>
  <si>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</si>
  <si>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</si>
  <si>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</si>
  <si>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</si>
  <si>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</si>
  <si>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</si>
  <si>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</si>
  <si>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</si>
  <si>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</si>
  <si>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</si>
  <si>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</si>
  <si>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</si>
  <si>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</si>
  <si>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</si>
  <si>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</si>
  <si>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</si>
  <si>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</si>
  <si>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</si>
  <si>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</si>
  <si>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</si>
  <si>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</si>
  <si>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</si>
  <si>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</si>
  <si>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</si>
  <si>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</si>
  <si>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</si>
  <si>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</si>
  <si>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</si>
  <si>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</si>
  <si>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</si>
  <si>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</si>
  <si>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</si>
  <si>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</si>
  <si>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</si>
  <si>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</si>
  <si>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</si>
  <si>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</si>
  <si>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</si>
  <si>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</si>
  <si>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</si>
  <si>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</si>
  <si>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</si>
  <si>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</si>
  <si>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</si>
  <si>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</si>
  <si>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</si>
  <si>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</si>
  <si>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</si>
  <si>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</si>
  <si>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</si>
  <si>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</si>
  <si>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</si>
  <si>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</si>
  <si>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</si>
  <si>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</si>
  <si>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</si>
  <si>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</si>
  <si>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</si>
  <si>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</si>
  <si>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</si>
  <si>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</si>
  <si>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</si>
  <si>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</si>
  <si>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</si>
  <si>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</si>
  <si>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</si>
  <si>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</si>
  <si>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</si>
  <si>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</si>
  <si>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</si>
  <si>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</si>
  <si>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</si>
  <si>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</si>
  <si>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</si>
  <si>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</si>
  <si>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</si>
  <si>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</si>
  <si>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</si>
  <si>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</si>
  <si>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</si>
  <si>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</si>
  <si>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</si>
  <si>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</si>
  <si>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</si>
  <si>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</si>
  <si>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</si>
  <si>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</si>
  <si>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</si>
  <si>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</si>
  <si>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</si>
  <si>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</si>
  <si>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</si>
  <si>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</si>
  <si>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</si>
  <si>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</si>
  <si>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</si>
  <si>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</si>
  <si>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</si>
  <si>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</si>
  <si>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</si>
  <si>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</si>
  <si>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</si>
  <si>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</si>
  <si>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</si>
  <si>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</si>
  <si>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</si>
  <si>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</si>
  <si>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</si>
  <si>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</si>
  <si>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</si>
  <si>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</si>
  <si>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</si>
  <si>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</si>
  <si>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</si>
  <si>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</si>
  <si>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</si>
  <si>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</si>
  <si>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</si>
  <si>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</si>
  <si>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</si>
  <si>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</si>
  <si>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</si>
  <si>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</si>
  <si>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</si>
  <si>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</si>
  <si>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</si>
  <si>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</si>
  <si>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</si>
  <si>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</si>
  <si>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</si>
  <si>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</si>
  <si>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</si>
  <si>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</si>
  <si>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</si>
  <si>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</si>
  <si>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</si>
  <si>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</si>
  <si>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</si>
  <si>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</si>
  <si>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</si>
  <si>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</si>
  <si>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</si>
  <si>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</si>
  <si>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</si>
  <si>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</si>
  <si>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</si>
  <si>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</si>
  <si>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</si>
  <si>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</si>
  <si>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</si>
  <si>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</si>
  <si>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</si>
  <si>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</si>
  <si>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</si>
  <si>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</si>
  <si>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</si>
  <si>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</si>
  <si>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</si>
  <si>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</si>
  <si>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</si>
  <si>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</si>
  <si>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</si>
  <si>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</si>
  <si>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</si>
  <si>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</si>
  <si>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</si>
  <si>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</si>
  <si>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</si>
  <si>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</si>
  <si>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</si>
  <si>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</si>
  <si>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</si>
  <si>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</si>
  <si>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</si>
  <si>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</si>
  <si>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</si>
  <si>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</si>
  <si>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</si>
  <si>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</si>
  <si>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</si>
  <si>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</si>
  <si>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</si>
  <si>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</si>
  <si>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</si>
  <si>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</si>
  <si>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</si>
  <si>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</si>
  <si>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</si>
  <si>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</si>
  <si>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</si>
  <si>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</si>
  <si>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</si>
  <si>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</si>
  <si>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</si>
  <si>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</si>
  <si>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</si>
  <si>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</si>
  <si>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</si>
  <si>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</si>
  <si>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</si>
  <si>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</si>
  <si>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</si>
  <si>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</si>
  <si>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</si>
  <si>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</si>
  <si>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</si>
  <si>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</si>
  <si>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</si>
  <si>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</si>
  <si>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</si>
  <si>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</si>
  <si>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</si>
  <si>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</si>
  <si>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</si>
  <si>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</si>
  <si>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</si>
  <si>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</si>
  <si>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</si>
  <si>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</si>
  <si>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</si>
  <si>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</si>
  <si>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</si>
  <si>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</si>
  <si>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</si>
  <si>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</si>
  <si>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</si>
  <si>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</si>
  <si>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</si>
  <si>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</si>
  <si>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</si>
  <si>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</si>
  <si>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</si>
  <si>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</si>
  <si>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</si>
  <si>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</si>
  <si>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</si>
  <si>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</si>
  <si>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</si>
  <si>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</si>
  <si>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</si>
  <si>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</si>
  <si>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</si>
  <si>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</si>
  <si>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</si>
  <si>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</si>
  <si>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</si>
  <si>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</si>
  <si>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</si>
  <si>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</si>
  <si>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</si>
  <si>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</si>
  <si>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</si>
  <si>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</si>
  <si>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</si>
  <si>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</si>
  <si>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</si>
  <si>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</si>
  <si>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</si>
  <si>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</si>
  <si>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</si>
  <si>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</si>
  <si>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</si>
  <si>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</si>
  <si>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</si>
  <si>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</si>
  <si>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</si>
  <si>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</si>
  <si>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</si>
  <si>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</si>
  <si>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</si>
  <si>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</si>
  <si>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</si>
  <si>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</si>
  <si>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</si>
  <si>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</si>
  <si>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</si>
  <si>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</si>
  <si>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</si>
  <si>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</si>
  <si>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</si>
  <si>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</si>
  <si>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</si>
  <si>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</si>
  <si>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</si>
  <si>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</si>
  <si>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</si>
  <si>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</si>
  <si>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</si>
  <si>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</si>
  <si>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</si>
  <si>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</si>
  <si>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</si>
  <si>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</si>
  <si>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</si>
  <si>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</si>
  <si>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</si>
  <si>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</si>
  <si>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</si>
  <si>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</si>
  <si>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</si>
  <si>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</si>
  <si>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</si>
  <si>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</si>
  <si>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</si>
  <si>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</si>
  <si>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</si>
  <si>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</si>
  <si>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</si>
  <si>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</si>
  <si>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</si>
  <si>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</si>
  <si>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</si>
  <si>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</si>
  <si>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</si>
  <si>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</si>
  <si>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</si>
  <si>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</si>
  <si>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</si>
  <si>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</si>
  <si>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</si>
  <si>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</si>
  <si>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</si>
  <si>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</si>
  <si>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</si>
  <si>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</si>
  <si>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</si>
  <si>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</si>
  <si>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</si>
  <si>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</si>
  <si>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</si>
  <si>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</si>
  <si>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</si>
  <si>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</si>
  <si>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</si>
  <si>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</si>
  <si>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</si>
  <si>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</si>
  <si>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</si>
  <si>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</si>
  <si>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</si>
  <si>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</si>
  <si>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</si>
  <si>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</si>
  <si>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</si>
  <si>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</si>
  <si>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</si>
  <si>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</si>
  <si>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</si>
  <si>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</si>
  <si>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</si>
  <si>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</si>
  <si>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</si>
  <si>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</si>
  <si>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</si>
  <si>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</si>
  <si>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</si>
  <si>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</si>
  <si>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</si>
  <si>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</si>
  <si>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</si>
  <si>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</si>
  <si>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</si>
  <si>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</si>
  <si>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</si>
  <si>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</si>
  <si>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</si>
  <si>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</si>
  <si>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</si>
  <si>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</si>
  <si>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</si>
  <si>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</si>
  <si>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</si>
  <si>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</si>
  <si>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</si>
  <si>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</si>
  <si>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</si>
  <si>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</si>
  <si>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</si>
  <si>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</si>
  <si>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</si>
  <si>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</si>
  <si>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</si>
  <si>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</si>
  <si>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</si>
  <si>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</si>
  <si>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</si>
  <si>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</si>
  <si>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</si>
  <si>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</si>
  <si>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</si>
  <si>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</si>
  <si>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</si>
  <si>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</si>
  <si>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</si>
  <si>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</si>
  <si>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</si>
  <si>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</si>
  <si>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</si>
  <si>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</si>
  <si>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</si>
  <si>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</si>
  <si>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</si>
  <si>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</si>
  <si>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</si>
  <si>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</si>
  <si>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</si>
  <si>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</si>
  <si>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</si>
  <si>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</si>
  <si>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</si>
  <si>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</si>
  <si>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</si>
  <si>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</si>
  <si>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</si>
  <si>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</si>
  <si>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</si>
  <si>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</si>
  <si>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</si>
  <si>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</si>
  <si>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</si>
  <si>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</si>
  <si>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</si>
  <si>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</si>
  <si>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</si>
  <si>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</si>
  <si>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</si>
  <si>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</si>
  <si>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</si>
  <si>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</si>
  <si>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</si>
  <si>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</si>
  <si>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</si>
  <si>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</si>
  <si>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</si>
  <si>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</si>
  <si>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</si>
  <si>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</si>
  <si>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</si>
  <si>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</si>
  <si>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</si>
  <si>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</si>
  <si>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</si>
  <si>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</si>
  <si>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</si>
  <si>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</si>
  <si>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</si>
  <si>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</si>
  <si>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</si>
  <si>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</si>
  <si>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</si>
  <si>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</si>
  <si>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</si>
  <si>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</si>
  <si>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</si>
  <si>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</si>
  <si>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</si>
  <si>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</si>
  <si>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</si>
  <si>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</si>
  <si>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</si>
  <si>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</si>
  <si>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</si>
  <si>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</si>
  <si>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</si>
  <si>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</si>
  <si>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</si>
  <si>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</si>
  <si>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</si>
  <si>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</si>
  <si>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</si>
  <si>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</si>
  <si>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</si>
  <si>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</si>
  <si>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</si>
  <si>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</si>
  <si>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</si>
  <si>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</si>
  <si>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</si>
  <si>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</si>
  <si>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</si>
  <si>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</si>
  <si>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</si>
  <si>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</si>
  <si>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</si>
  <si>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</si>
  <si>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</si>
  <si>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</si>
  <si>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</si>
  <si>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</si>
  <si>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</si>
  <si>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</si>
  <si>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</si>
  <si>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</si>
  <si>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</si>
  <si>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</si>
  <si>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</si>
  <si>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</si>
  <si>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</si>
  <si>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</si>
  <si>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</si>
  <si>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</si>
  <si>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</si>
  <si>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</si>
  <si>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</si>
  <si>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</si>
  <si>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</si>
  <si>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</si>
  <si>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</si>
  <si>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</si>
  <si>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</si>
  <si>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</si>
  <si>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</si>
  <si>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</si>
  <si>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</si>
  <si>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</si>
  <si>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</si>
  <si>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</si>
  <si>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</si>
  <si>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</si>
  <si>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</si>
  <si>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</si>
  <si>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</si>
  <si>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</si>
  <si>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</si>
  <si>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</si>
  <si>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</si>
  <si>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</si>
  <si>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</si>
  <si>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</si>
  <si>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</si>
  <si>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</si>
  <si>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</si>
  <si>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</si>
  <si>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</si>
  <si>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</si>
  <si>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</si>
  <si>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</si>
  <si>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</si>
  <si>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</si>
  <si>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</si>
  <si>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</si>
  <si>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</si>
  <si>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</si>
  <si>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</si>
  <si>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</si>
  <si>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</si>
  <si>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</si>
  <si>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</si>
  <si>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</si>
  <si>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</si>
  <si>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</si>
  <si>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</si>
  <si>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</si>
  <si>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</si>
  <si>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</si>
  <si>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</si>
  <si>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</si>
  <si>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</si>
  <si>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</si>
  <si>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</si>
  <si>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</si>
  <si>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</si>
  <si>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</si>
  <si>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</si>
  <si>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</si>
  <si>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</si>
  <si>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</si>
  <si>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</si>
  <si>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</si>
  <si>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</si>
  <si>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</si>
  <si>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</si>
  <si>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</si>
  <si>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</si>
  <si>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</si>
  <si>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</si>
  <si>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</si>
  <si>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</si>
  <si>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</si>
  <si>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</si>
  <si>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</si>
  <si>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</si>
  <si>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</si>
  <si>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</si>
  <si>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</si>
  <si>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</si>
  <si>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</si>
  <si>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</si>
  <si>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</si>
  <si>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</si>
  <si>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</si>
  <si>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</si>
  <si>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</si>
  <si>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</si>
  <si>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</si>
  <si>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</si>
  <si>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</si>
  <si>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</si>
  <si>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</si>
  <si>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</si>
  <si>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</si>
  <si>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</si>
  <si>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</si>
  <si>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</si>
  <si>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</si>
  <si>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</si>
  <si>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</si>
  <si>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</si>
  <si>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</si>
  <si>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</si>
  <si>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</si>
  <si>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</si>
  <si>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</si>
  <si>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</si>
  <si>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</si>
  <si>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</si>
  <si>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</si>
  <si>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</si>
  <si>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</si>
  <si>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</si>
  <si>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</si>
  <si>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</si>
  <si>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</si>
  <si>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</si>
  <si>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</si>
  <si>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</si>
  <si>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</si>
  <si>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</si>
  <si>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</si>
  <si>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</si>
  <si>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</si>
  <si>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</si>
  <si>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</si>
  <si>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</si>
  <si>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</si>
  <si>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</si>
  <si>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</si>
  <si>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</si>
  <si>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</si>
  <si>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</si>
  <si>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</si>
  <si>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</si>
  <si>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</si>
  <si>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</si>
  <si>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</si>
  <si>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</si>
  <si>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</si>
  <si>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</si>
  <si>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</si>
  <si>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</si>
  <si>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</si>
  <si>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</si>
  <si>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</si>
  <si>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</si>
  <si>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</si>
  <si>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</si>
  <si>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</si>
  <si>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</si>
  <si>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</si>
  <si>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</si>
  <si>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</si>
  <si>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</si>
  <si>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</si>
  <si>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</si>
  <si>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</si>
  <si>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</si>
  <si>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</si>
  <si>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</si>
  <si>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</si>
  <si>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</si>
  <si>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</si>
  <si>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</si>
  <si>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</si>
  <si>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</si>
  <si>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</si>
  <si>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</si>
  <si>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</si>
  <si>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</si>
  <si>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</si>
  <si>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</si>
  <si>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</si>
  <si>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</si>
  <si>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</si>
  <si>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</si>
  <si>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</si>
  <si>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</si>
  <si>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</si>
  <si>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</si>
  <si>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</si>
  <si>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</si>
  <si>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</si>
  <si>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</si>
  <si>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</si>
  <si>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</si>
  <si>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</si>
  <si>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</si>
  <si>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</si>
  <si>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</si>
  <si>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</si>
  <si>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</si>
  <si>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</si>
  <si>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</si>
  <si>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</si>
  <si>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</si>
  <si>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</si>
  <si>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</si>
  <si>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</si>
  <si>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</si>
  <si>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</si>
  <si>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</si>
  <si>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</si>
  <si>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</si>
  <si>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</si>
  <si>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</si>
  <si>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</si>
  <si>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</si>
  <si>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</si>
  <si>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</si>
  <si>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</si>
  <si>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</si>
  <si>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</si>
  <si>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</si>
  <si>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</si>
  <si>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</si>
  <si>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</si>
  <si>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</si>
  <si>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</si>
  <si>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</si>
  <si>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</si>
  <si>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</si>
  <si>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</si>
  <si>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</si>
  <si>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</si>
  <si>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</si>
  <si>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</si>
  <si>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</si>
  <si>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</si>
  <si>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</si>
  <si>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</si>
  <si>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</si>
  <si>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</si>
  <si>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</si>
  <si>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</si>
  <si>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</si>
  <si>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</si>
  <si>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</si>
  <si>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</si>
  <si>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</si>
  <si>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</si>
  <si>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</si>
  <si>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</si>
  <si>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</si>
  <si>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</si>
  <si>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</si>
  <si>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</si>
  <si>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</si>
  <si>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</si>
  <si>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</si>
  <si>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</si>
  <si>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</si>
  <si>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</si>
  <si>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</si>
  <si>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</si>
  <si>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</si>
  <si>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</si>
  <si>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</si>
  <si>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</si>
  <si>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</si>
  <si>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</si>
  <si>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</si>
  <si>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</si>
  <si>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</si>
  <si>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</si>
  <si>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</si>
  <si>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</si>
  <si>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</si>
  <si>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</si>
  <si>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</si>
  <si>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</si>
  <si>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</si>
  <si>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</si>
  <si>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</si>
  <si>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</si>
  <si>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</si>
  <si>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</si>
  <si>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</si>
  <si>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</si>
  <si>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</si>
  <si>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</si>
  <si>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</si>
  <si>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</si>
  <si>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</si>
  <si>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</si>
  <si>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</si>
  <si>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</si>
  <si>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</si>
  <si>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</si>
  <si>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</si>
  <si>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</si>
  <si>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</si>
  <si>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</si>
  <si>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</si>
  <si>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</si>
  <si>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</si>
  <si>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</si>
  <si>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</si>
  <si>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</si>
  <si>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</si>
  <si>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</si>
  <si>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</si>
  <si>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</si>
  <si>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</si>
  <si>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</si>
  <si>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</si>
  <si>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</si>
  <si>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</si>
  <si>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</si>
  <si>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</si>
  <si>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</si>
  <si>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</si>
  <si>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</si>
  <si>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</si>
  <si>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</si>
  <si>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</si>
  <si>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</si>
  <si>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</si>
  <si>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</si>
  <si>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</si>
  <si>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</si>
  <si>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</si>
  <si>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</si>
  <si>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</si>
  <si>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</si>
  <si>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</si>
  <si>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</si>
  <si>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</si>
  <si>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</si>
  <si>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</si>
  <si>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</si>
  <si>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</si>
  <si>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</si>
  <si>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</si>
  <si>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</si>
  <si>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</si>
  <si>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</si>
  <si>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</si>
  <si>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</si>
  <si>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</si>
  <si>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</si>
  <si>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</si>
  <si>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</si>
  <si>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</si>
  <si>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</si>
  <si>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</si>
  <si>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</si>
  <si>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</si>
  <si>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</si>
  <si>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</si>
  <si>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</si>
  <si>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</si>
  <si>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</si>
  <si>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</si>
  <si>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</si>
  <si>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</si>
  <si>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</si>
  <si>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</si>
  <si>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</si>
  <si>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</si>
  <si>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</si>
  <si>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</si>
  <si>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</si>
  <si>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</si>
  <si>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</si>
  <si>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</si>
  <si>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</si>
  <si>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</si>
  <si>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</si>
  <si>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</si>
  <si>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</si>
  <si>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</si>
  <si>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</si>
  <si>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</si>
  <si>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</si>
  <si>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</si>
  <si>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</si>
  <si>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</si>
  <si>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</si>
  <si>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</si>
  <si>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</si>
  <si>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</si>
  <si>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</si>
  <si>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</si>
  <si>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</si>
  <si>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</si>
  <si>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</si>
  <si>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</si>
  <si>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</si>
  <si>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</si>
  <si>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</si>
  <si>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</si>
  <si>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</si>
  <si>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</si>
  <si>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</si>
  <si>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</si>
  <si>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</si>
  <si>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</si>
  <si>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</si>
  <si>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</si>
  <si>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</si>
  <si>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</si>
  <si>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</si>
  <si>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</si>
  <si>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</si>
  <si>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</si>
  <si>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</si>
  <si>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</si>
  <si>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</si>
  <si>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</si>
  <si>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</si>
  <si>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</si>
  <si>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</si>
  <si>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</si>
  <si>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</si>
  <si>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</si>
  <si>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</si>
  <si>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</si>
  <si>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</si>
  <si>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</si>
  <si>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</si>
  <si>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</si>
  <si>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</si>
  <si>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</si>
  <si>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</si>
  <si>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</si>
  <si>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</si>
  <si>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</si>
  <si>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</si>
  <si>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</si>
  <si>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</si>
  <si>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</si>
  <si>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</si>
  <si>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</si>
  <si>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</si>
  <si>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</si>
  <si>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</si>
  <si>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</si>
  <si>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</si>
  <si>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</si>
  <si>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</si>
  <si>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</si>
  <si>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</si>
  <si>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</si>
  <si>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</si>
  <si>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</si>
  <si>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</si>
  <si>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</si>
  <si>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</si>
  <si>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</si>
  <si>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</si>
  <si>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</si>
  <si>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</si>
  <si>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</si>
  <si>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</si>
  <si>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</si>
  <si>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</si>
  <si>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</si>
  <si>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</si>
  <si>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</si>
  <si>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</si>
  <si>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</si>
  <si>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</si>
  <si>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</si>
  <si>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</si>
  <si>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</si>
  <si>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</si>
  <si>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</si>
  <si>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</si>
  <si>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</si>
  <si>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</si>
  <si>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</si>
  <si>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</si>
  <si>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</si>
  <si>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</si>
  <si>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</si>
  <si>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</si>
  <si>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</si>
  <si>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</si>
  <si>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</si>
  <si>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</si>
  <si>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</si>
  <si>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</si>
  <si>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</si>
  <si>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</si>
  <si>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</si>
  <si>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</si>
  <si>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</si>
  <si>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</si>
  <si>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</si>
  <si>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</si>
  <si>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</si>
  <si>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</si>
  <si>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</si>
  <si>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</si>
  <si>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</si>
  <si>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</si>
  <si>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</si>
  <si>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</si>
  <si>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</si>
  <si>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</si>
  <si>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</si>
  <si>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</si>
  <si>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</si>
  <si>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</si>
  <si>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</si>
  <si>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</si>
  <si>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</si>
  <si>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</si>
  <si>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</si>
  <si>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</si>
  <si>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</si>
  <si>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</si>
  <si>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</si>
  <si>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</si>
  <si>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</si>
  <si>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</si>
  <si>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</si>
  <si>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</si>
  <si>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</si>
  <si>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</si>
  <si>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</si>
  <si>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</si>
  <si>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</si>
  <si>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</si>
  <si>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</si>
  <si>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</si>
  <si>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</si>
  <si>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</si>
  <si>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</si>
  <si>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</si>
  <si>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</si>
  <si>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</si>
  <si>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</si>
  <si>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</si>
  <si>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</si>
  <si>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</si>
  <si>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</si>
  <si>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</si>
  <si>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</si>
  <si>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</si>
  <si>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</si>
  <si>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</si>
  <si>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</si>
  <si>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</si>
  <si>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</si>
  <si>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</si>
  <si>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</si>
  <si>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</si>
  <si>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</si>
  <si>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</si>
  <si>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</si>
  <si>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</si>
  <si>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</si>
  <si>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</si>
  <si>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</si>
  <si>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</si>
  <si>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</si>
  <si>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</si>
  <si>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</si>
  <si>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</si>
  <si>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</si>
  <si>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</si>
  <si>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</si>
  <si>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</si>
  <si>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</si>
  <si>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</si>
  <si>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</si>
  <si>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</si>
  <si>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</si>
  <si>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</si>
  <si>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</si>
  <si>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</si>
  <si>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</si>
  <si>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</si>
  <si>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</si>
  <si>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</si>
  <si>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</si>
  <si>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</si>
  <si>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</si>
  <si>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</si>
  <si>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</si>
  <si>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</si>
  <si>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</si>
  <si>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</si>
  <si>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</si>
  <si>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</si>
  <si>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</si>
  <si>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</si>
  <si>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</si>
  <si>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</si>
  <si>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</si>
  <si>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</si>
  <si>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</si>
  <si>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</si>
  <si>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</si>
  <si>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</si>
  <si>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</si>
  <si>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</si>
  <si>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</si>
  <si>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</si>
  <si>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</si>
  <si>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</si>
  <si>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</si>
  <si>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</si>
  <si>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</si>
  <si>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</si>
  <si>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</si>
  <si>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</si>
  <si>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</si>
  <si>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</si>
  <si>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</si>
  <si>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</si>
  <si>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</si>
  <si>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</si>
  <si>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</si>
  <si>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</si>
  <si>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</si>
  <si>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</si>
  <si>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</si>
  <si>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</si>
  <si>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</si>
  <si>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</si>
  <si>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</si>
  <si>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</si>
  <si>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</si>
  <si>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</si>
  <si>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</si>
  <si>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</si>
  <si>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</si>
  <si>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</si>
  <si>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</si>
  <si>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</si>
  <si>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</si>
  <si>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</si>
  <si>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</si>
  <si>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</si>
  <si>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</si>
  <si>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</si>
  <si>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</si>
  <si>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</si>
  <si>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</si>
  <si>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</si>
  <si>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</si>
  <si>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</si>
  <si>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</si>
  <si>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</si>
  <si>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</si>
  <si>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</si>
  <si>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</si>
  <si>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</si>
  <si>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</si>
  <si>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</si>
  <si>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</si>
  <si>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</si>
  <si>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</si>
  <si>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</si>
  <si>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</si>
  <si>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</si>
  <si>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</si>
  <si>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</si>
  <si>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</si>
  <si>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</si>
  <si>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</si>
  <si>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</si>
  <si>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</si>
  <si>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</si>
  <si>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</si>
  <si>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</si>
  <si>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</si>
  <si>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</si>
  <si>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</si>
  <si>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</si>
  <si>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</si>
  <si>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</si>
  <si>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</si>
  <si>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</si>
  <si>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</si>
  <si>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</si>
  <si>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</si>
  <si>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</si>
  <si>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</si>
  <si>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</si>
  <si>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</si>
  <si>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</si>
  <si>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</si>
  <si>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</si>
  <si>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</si>
  <si>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</si>
  <si>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</si>
  <si>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</si>
  <si>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</si>
  <si>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</si>
  <si>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</si>
  <si>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</si>
  <si>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</si>
  <si>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</si>
  <si>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</si>
  <si>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</si>
  <si>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</si>
  <si>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</si>
  <si>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</si>
  <si>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</si>
  <si>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</si>
  <si>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</si>
  <si>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</si>
  <si>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</si>
  <si>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</si>
  <si>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</si>
  <si>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</si>
  <si>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</si>
  <si>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</si>
  <si>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</si>
  <si>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</si>
  <si>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</si>
  <si>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</si>
  <si>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</si>
  <si>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</si>
  <si>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</si>
  <si>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</si>
  <si>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</si>
  <si>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</si>
  <si>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</si>
  <si>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</si>
  <si>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</si>
  <si>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</si>
  <si>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</si>
  <si>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</si>
  <si>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</si>
  <si>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</si>
  <si>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</si>
  <si>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</si>
  <si>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</si>
  <si>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</si>
  <si>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</si>
  <si>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</si>
  <si>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</si>
  <si>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</si>
  <si>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</si>
  <si>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</si>
  <si>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</si>
  <si>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</si>
  <si>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</si>
  <si>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</si>
  <si>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</si>
  <si>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</si>
  <si>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</si>
  <si>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</si>
  <si>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</si>
  <si>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</si>
  <si>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</si>
  <si>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</si>
  <si>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</si>
  <si>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</si>
  <si>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</si>
  <si>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</si>
  <si>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</si>
  <si>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</si>
  <si>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</si>
  <si>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</si>
  <si>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</si>
  <si>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</si>
  <si>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</si>
  <si>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</si>
  <si>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</si>
  <si>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</si>
  <si>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</si>
  <si>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</si>
  <si>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</si>
  <si>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</si>
  <si>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</si>
  <si>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</si>
  <si>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</si>
  <si>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</si>
  <si>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</si>
  <si>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</si>
  <si>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</si>
  <si>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</si>
  <si>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</si>
  <si>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</si>
  <si>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</si>
  <si>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</si>
  <si>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</si>
  <si>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</si>
  <si>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</si>
  <si>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</si>
  <si>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</si>
  <si>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</si>
  <si>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</si>
  <si>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</si>
  <si>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</si>
  <si>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</si>
  <si>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</si>
  <si>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</si>
  <si>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</si>
  <si>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</si>
  <si>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</si>
  <si>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</si>
  <si>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</si>
  <si>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</si>
  <si>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</si>
  <si>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</si>
  <si>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</si>
  <si>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</si>
  <si>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</si>
  <si>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</si>
  <si>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</si>
  <si>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</si>
  <si>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</si>
  <si>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</si>
  <si>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</si>
  <si>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</si>
  <si>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</si>
  <si>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</si>
  <si>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</si>
  <si>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</si>
  <si>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</si>
  <si>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</si>
  <si>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</si>
  <si>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</si>
  <si>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</si>
  <si>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</si>
  <si>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</si>
  <si>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</si>
  <si>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</si>
  <si>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</si>
  <si>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</si>
  <si>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</si>
  <si>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</si>
  <si>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</si>
  <si>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</si>
  <si>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</si>
  <si>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</si>
  <si>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</si>
  <si>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</si>
  <si>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</si>
  <si>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</si>
  <si>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</si>
  <si>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</si>
  <si>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</si>
  <si>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</si>
  <si>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</si>
  <si>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</si>
  <si>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</si>
  <si>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</si>
  <si>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</si>
  <si>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</si>
  <si>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</si>
  <si>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</si>
  <si>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</si>
  <si>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</si>
  <si>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</si>
  <si>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</si>
  <si>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</si>
  <si>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</si>
  <si>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</si>
  <si>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</si>
  <si>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</si>
  <si>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</si>
  <si>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</si>
  <si>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</si>
  <si>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</si>
  <si>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</si>
  <si>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</si>
  <si>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</si>
  <si>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</si>
  <si>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</si>
  <si>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</si>
  <si>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</si>
  <si>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</si>
  <si>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</si>
  <si>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</si>
  <si>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</si>
  <si>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</si>
  <si>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</si>
  <si>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</si>
  <si>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</si>
  <si>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</si>
  <si>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</si>
  <si>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</si>
  <si>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</si>
  <si>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</si>
  <si>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</si>
  <si>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</si>
  <si>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</si>
  <si>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</si>
  <si>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</si>
  <si>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</si>
  <si>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</si>
  <si>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</si>
  <si>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</si>
  <si>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</si>
  <si>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</si>
  <si>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</si>
  <si>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</si>
  <si>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</si>
  <si>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</si>
  <si>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</si>
  <si>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</si>
  <si>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</si>
  <si>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</si>
  <si>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</si>
  <si>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</si>
  <si>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</si>
  <si>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</si>
  <si>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</si>
  <si>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</si>
  <si>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</si>
  <si>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</si>
  <si>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</si>
  <si>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</si>
  <si>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</si>
  <si>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</si>
  <si>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</si>
  <si>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</si>
  <si>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</si>
  <si>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</si>
  <si>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</si>
  <si>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</si>
  <si>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</si>
  <si>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</si>
  <si>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</si>
  <si>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</si>
  <si>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</si>
  <si>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</si>
  <si>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</si>
  <si>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</si>
  <si>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</si>
  <si>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</si>
  <si>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</si>
  <si>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</si>
  <si>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</si>
  <si>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</si>
  <si>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</si>
  <si>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</si>
  <si>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</si>
  <si>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</si>
  <si>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</si>
  <si>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</si>
  <si>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</si>
  <si>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</si>
  <si>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</si>
  <si>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</si>
  <si>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</si>
  <si>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</si>
  <si>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</si>
  <si>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</si>
  <si>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</si>
  <si>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</si>
  <si>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</si>
  <si>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</si>
  <si>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</si>
  <si>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</si>
  <si>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</si>
  <si>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</si>
  <si>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</si>
  <si>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</si>
  <si>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</si>
  <si>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</si>
  <si>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</si>
  <si>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</si>
  <si>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</si>
  <si>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</si>
  <si>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</si>
  <si>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</si>
  <si>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</si>
  <si>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</si>
  <si>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</si>
  <si>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</si>
  <si>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</si>
  <si>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</si>
  <si>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</si>
  <si>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</si>
  <si>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</si>
  <si>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</si>
  <si>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</si>
  <si>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</si>
  <si>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</si>
  <si>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</si>
  <si>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</si>
  <si>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</si>
  <si>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</si>
  <si>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</si>
  <si>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</si>
  <si>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</si>
  <si>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</si>
  <si>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</si>
  <si>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</si>
  <si>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</si>
  <si>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</si>
  <si>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</si>
  <si>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</si>
  <si>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</si>
  <si>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</si>
  <si>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</si>
  <si>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</si>
  <si>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</si>
  <si>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</si>
  <si>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</si>
  <si>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</si>
  <si>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</si>
  <si>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</si>
  <si>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</si>
  <si>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</si>
  <si>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</si>
  <si>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</si>
  <si>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</si>
  <si>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</si>
  <si>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</si>
  <si>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</si>
  <si>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</si>
  <si>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</si>
  <si>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</si>
  <si>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</si>
  <si>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</si>
  <si>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</si>
  <si>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</si>
  <si>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</si>
  <si>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</si>
  <si>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</si>
  <si>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</si>
  <si>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</si>
  <si>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</si>
  <si>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</si>
  <si>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</si>
  <si>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</si>
  <si>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</si>
  <si>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</si>
  <si>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</si>
  <si>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</si>
  <si>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</si>
  <si>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</si>
  <si>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</si>
  <si>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</si>
  <si>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</si>
  <si>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</si>
  <si>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</si>
  <si>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</si>
  <si>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</si>
  <si>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</si>
  <si>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</si>
  <si>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</si>
  <si>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</si>
  <si>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</si>
  <si>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</si>
  <si>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</si>
  <si>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</si>
  <si>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</si>
  <si>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</si>
  <si>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</si>
  <si>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</si>
  <si>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</si>
  <si>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</si>
  <si>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</si>
  <si>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</si>
  <si>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</si>
  <si>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</si>
  <si>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</si>
  <si>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</si>
  <si>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</si>
  <si>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</si>
  <si>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</si>
  <si>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</si>
  <si>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</si>
  <si>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</si>
  <si>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</si>
  <si>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</si>
  <si>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</si>
  <si>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</si>
  <si>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</si>
  <si>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</si>
  <si>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</si>
  <si>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</si>
  <si>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</si>
  <si>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</si>
  <si>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</si>
  <si>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</si>
  <si>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</si>
  <si>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</si>
  <si>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</si>
  <si>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</si>
  <si>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</si>
  <si>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</si>
  <si>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</si>
  <si>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</si>
  <si>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</si>
  <si>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</si>
  <si>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</si>
  <si>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</si>
  <si>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</si>
  <si>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</si>
  <si>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</si>
  <si>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</si>
  <si>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</si>
  <si>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</si>
  <si>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</si>
  <si>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</si>
  <si>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</si>
  <si>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</si>
  <si>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</si>
  <si>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</si>
  <si>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</si>
  <si>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</si>
  <si>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</si>
  <si>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</si>
  <si>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</si>
  <si>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</si>
  <si>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</si>
  <si>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</si>
  <si>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</si>
  <si>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</si>
  <si>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</si>
  <si>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</si>
  <si>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</si>
  <si>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</si>
  <si>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</si>
  <si>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</si>
  <si>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</si>
  <si>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</si>
  <si>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</si>
  <si>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</si>
  <si>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</si>
  <si>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</si>
  <si>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</si>
  <si>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</si>
  <si>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</si>
  <si>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</si>
  <si>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</si>
  <si>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</si>
  <si>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</si>
  <si>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</si>
  <si>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</si>
  <si>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</si>
  <si>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</si>
  <si>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</si>
  <si>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</si>
  <si>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</si>
  <si>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</si>
  <si>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</si>
  <si>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</si>
  <si>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</si>
  <si>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</si>
  <si>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</si>
  <si>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</si>
  <si>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</si>
  <si>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</si>
  <si>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</si>
  <si>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</si>
  <si>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</si>
  <si>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</si>
  <si>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</si>
  <si>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</si>
  <si>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</si>
  <si>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</si>
  <si>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</si>
  <si>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</si>
  <si>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</si>
  <si>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</si>
  <si>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</si>
  <si>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</si>
  <si>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</si>
  <si>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</si>
  <si>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</si>
  <si>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</si>
  <si>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</si>
  <si>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</si>
  <si>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</si>
  <si>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</si>
  <si>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</si>
  <si>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</si>
  <si>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</si>
  <si>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</si>
  <si>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</si>
  <si>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</si>
  <si>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</si>
  <si>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</si>
  <si>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</si>
  <si>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</si>
  <si>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</si>
  <si>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</si>
  <si>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</si>
  <si>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</si>
  <si>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</si>
  <si>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</si>
  <si>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</si>
  <si>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</si>
  <si>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</si>
  <si>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</si>
  <si>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</si>
  <si>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</si>
  <si>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</si>
  <si>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</si>
  <si>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</si>
  <si>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</si>
  <si>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</si>
  <si>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</si>
  <si>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</si>
  <si>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</si>
  <si>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</si>
  <si>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</si>
  <si>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</si>
  <si>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</si>
  <si>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</si>
  <si>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</si>
  <si>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</si>
  <si>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</si>
  <si>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</si>
  <si>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</si>
  <si>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</si>
  <si>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</si>
  <si>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</si>
  <si>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</si>
  <si>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</si>
  <si>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</si>
  <si>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</si>
  <si>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</si>
  <si>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</si>
  <si>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</si>
  <si>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</si>
  <si>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</si>
  <si>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</si>
  <si>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</si>
  <si>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</si>
  <si>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</si>
  <si>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</si>
  <si>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</si>
  <si>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</si>
  <si>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</si>
  <si>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</si>
  <si>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</si>
  <si>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</si>
  <si>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</si>
  <si>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</si>
  <si>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</si>
  <si>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</si>
  <si>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</si>
  <si>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</si>
  <si>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</si>
  <si>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</si>
  <si>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</si>
  <si>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</si>
  <si>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</si>
  <si>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</si>
  <si>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</si>
  <si>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</si>
  <si>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</si>
  <si>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</si>
  <si>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</si>
  <si>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</si>
  <si>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</si>
  <si>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</si>
  <si>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</si>
  <si>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</si>
  <si>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</si>
  <si>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</si>
  <si>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</si>
  <si>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</si>
  <si>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</si>
  <si>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</si>
  <si>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</si>
  <si>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</si>
  <si>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</si>
  <si>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</si>
  <si>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</si>
  <si>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</si>
  <si>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</si>
  <si>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</si>
  <si>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</si>
  <si>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</si>
  <si>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</si>
  <si>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</si>
  <si>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</si>
  <si>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</si>
  <si>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</si>
  <si>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</si>
  <si>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</si>
  <si>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</si>
  <si>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</si>
  <si>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</si>
  <si>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</si>
  <si>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</si>
  <si>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</si>
  <si>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</si>
  <si>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</si>
  <si>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</si>
  <si>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</si>
  <si>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</si>
  <si>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</si>
  <si>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</si>
  <si>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</si>
  <si>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</si>
  <si>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</si>
  <si>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</si>
  <si>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</si>
  <si>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</si>
  <si>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</si>
  <si>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</si>
  <si>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</si>
  <si>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</si>
  <si>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</si>
  <si>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</si>
  <si>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</si>
  <si>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</si>
  <si>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</si>
  <si>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</si>
  <si>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</si>
  <si>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</si>
  <si>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</si>
  <si>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</si>
  <si>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</si>
  <si>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</si>
  <si>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</si>
  <si>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</si>
  <si>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</si>
  <si>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</si>
  <si>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</si>
  <si>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</si>
  <si>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</si>
  <si>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</si>
  <si>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</si>
  <si>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</si>
  <si>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</si>
  <si>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</si>
  <si>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</si>
  <si>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</si>
  <si>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</si>
  <si>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</si>
  <si>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</si>
  <si>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</si>
  <si>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</si>
  <si>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</si>
  <si>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</si>
  <si>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</si>
  <si>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</si>
  <si>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</si>
  <si>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</si>
  <si>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</si>
  <si>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</si>
  <si>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</si>
  <si>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</si>
  <si>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</si>
  <si>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</si>
  <si>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</si>
  <si>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</si>
  <si>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</si>
  <si>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</si>
  <si>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</si>
  <si>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</si>
  <si>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</si>
  <si>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</si>
  <si>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</si>
  <si>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</si>
  <si>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</si>
  <si>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</si>
  <si>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</si>
  <si>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</si>
  <si>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</si>
  <si>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</si>
  <si>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</si>
  <si>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</si>
  <si>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</si>
  <si>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</si>
  <si>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</si>
  <si>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</si>
  <si>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</si>
  <si>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</si>
  <si>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</si>
  <si>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</si>
  <si>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</si>
  <si>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</si>
  <si>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</si>
  <si>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</si>
  <si>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</si>
  <si>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</si>
  <si>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</si>
  <si>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</si>
  <si>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</si>
  <si>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</si>
  <si>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</si>
  <si>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</si>
  <si>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</si>
  <si>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</si>
  <si>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</si>
  <si>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</si>
  <si>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</si>
  <si>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</si>
  <si>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</si>
  <si>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</si>
  <si>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</si>
  <si>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</si>
  <si>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</si>
  <si>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</si>
  <si>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</si>
  <si>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</si>
  <si>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</si>
  <si>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</si>
  <si>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</si>
  <si>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</si>
  <si>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</si>
  <si>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</si>
  <si>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</si>
  <si>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</si>
  <si>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</si>
  <si>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</si>
  <si>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</si>
  <si>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</si>
  <si>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</si>
  <si>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</si>
  <si>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</si>
  <si>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</si>
  <si>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</si>
  <si>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</si>
  <si>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</si>
  <si>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</si>
  <si>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</si>
  <si>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</si>
  <si>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</si>
  <si>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</si>
  <si>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</si>
  <si>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</si>
  <si>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</si>
  <si>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</si>
  <si>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</si>
  <si>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</si>
  <si>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</si>
  <si>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</si>
  <si>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</si>
  <si>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</si>
  <si>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</si>
  <si>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</si>
  <si>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</si>
  <si>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</si>
  <si>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</si>
  <si>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</si>
  <si>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</si>
  <si>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</si>
  <si>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</si>
  <si>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</si>
  <si>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</si>
  <si>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</si>
  <si>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</si>
  <si>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</si>
  <si>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</si>
  <si>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</si>
  <si>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</si>
  <si>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</si>
  <si>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</si>
  <si>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</si>
  <si>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</si>
  <si>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</si>
  <si>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</si>
  <si>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</si>
  <si>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</si>
  <si>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</si>
  <si>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</si>
  <si>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</si>
  <si>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</si>
  <si>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</si>
  <si>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</si>
  <si>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</si>
  <si>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</si>
  <si>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</si>
  <si>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</si>
  <si>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</si>
  <si>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</si>
  <si>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</si>
  <si>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</si>
  <si>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</si>
  <si>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</si>
  <si>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</si>
  <si>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</si>
  <si>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</si>
  <si>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</si>
  <si>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</si>
  <si>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</si>
  <si>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</si>
  <si>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</si>
  <si>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</si>
  <si>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</si>
  <si>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</si>
  <si>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</si>
  <si>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</si>
  <si>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</si>
  <si>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</si>
  <si>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</si>
  <si>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</si>
  <si>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</si>
  <si>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</si>
  <si>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</si>
  <si>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</si>
  <si>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</si>
  <si>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</si>
  <si>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</si>
  <si>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</si>
  <si>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</si>
  <si>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</si>
  <si>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</si>
  <si>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</si>
  <si>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</si>
  <si>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</si>
  <si>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</si>
  <si>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</si>
  <si>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</si>
  <si>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</si>
  <si>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</si>
  <si>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</si>
  <si>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</si>
  <si>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</si>
  <si>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</si>
  <si>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</si>
  <si>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</si>
  <si>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</si>
  <si>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</si>
  <si>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</si>
  <si>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</si>
  <si>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</si>
  <si>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</si>
  <si>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</si>
  <si>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</si>
  <si>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</si>
  <si>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</si>
  <si>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</si>
  <si>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</si>
  <si>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</si>
  <si>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</si>
  <si>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</si>
  <si>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</si>
  <si>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</si>
  <si>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</si>
  <si>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</si>
  <si>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</si>
  <si>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</si>
  <si>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</si>
  <si>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</si>
  <si>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</si>
  <si>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</si>
  <si>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</si>
  <si>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</si>
  <si>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</si>
  <si>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</si>
  <si>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</si>
  <si>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</si>
  <si>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</si>
  <si>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</si>
  <si>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</si>
  <si>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</si>
  <si>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</si>
  <si>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</si>
  <si>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</si>
  <si>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</si>
  <si>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</si>
  <si>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</si>
  <si>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</si>
  <si>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</si>
  <si>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</si>
  <si>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</si>
  <si>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</si>
  <si>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</si>
  <si>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</si>
  <si>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</si>
  <si>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</si>
  <si>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</si>
  <si>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</si>
  <si>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</si>
  <si>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</si>
  <si>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</si>
  <si>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</si>
  <si>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</si>
  <si>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</si>
  <si>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</si>
  <si>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</si>
  <si>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</si>
  <si>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</si>
  <si>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</si>
  <si>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</si>
  <si>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</si>
  <si>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</si>
  <si>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</si>
  <si>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</si>
  <si>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</si>
  <si>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</si>
  <si>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</si>
  <si>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</si>
  <si>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</si>
  <si>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</si>
  <si>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</si>
  <si>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</si>
  <si>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</si>
  <si>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</si>
  <si>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</si>
  <si>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</si>
  <si>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</si>
  <si>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</si>
  <si>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</si>
  <si>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</si>
  <si>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</si>
  <si>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</si>
  <si>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</si>
  <si>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</si>
  <si>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</si>
  <si>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</si>
  <si>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</si>
  <si>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</si>
  <si>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</si>
  <si>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</si>
  <si>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</si>
  <si>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</si>
  <si>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</si>
  <si>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</si>
  <si>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</si>
  <si>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</si>
  <si>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</si>
  <si>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</si>
  <si>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</si>
  <si>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</si>
  <si>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</si>
  <si>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</si>
  <si>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</si>
  <si>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</si>
  <si>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</si>
  <si>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</si>
  <si>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</si>
  <si>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</si>
  <si>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</si>
  <si>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</si>
  <si>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</si>
  <si>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</si>
  <si>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</si>
  <si>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</si>
  <si>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</si>
  <si>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</si>
  <si>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</si>
  <si>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</si>
  <si>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</si>
  <si>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</si>
  <si>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</si>
  <si>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</si>
  <si>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</si>
  <si>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</si>
  <si>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</si>
  <si>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</si>
  <si>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</si>
  <si>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</si>
  <si>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</si>
  <si>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</si>
  <si>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</si>
  <si>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</si>
  <si>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</si>
  <si>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</si>
  <si>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</si>
  <si>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</si>
  <si>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</si>
  <si>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</si>
  <si>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</si>
  <si>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</si>
  <si>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</si>
  <si>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</si>
  <si>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</si>
  <si>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</si>
  <si>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</si>
  <si>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</si>
  <si>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</si>
  <si>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</si>
  <si>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</si>
  <si>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</si>
  <si>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</si>
  <si>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</si>
  <si>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</si>
  <si>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</si>
  <si>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</si>
  <si>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</si>
  <si>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</si>
  <si>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</si>
  <si>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</si>
  <si>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</si>
  <si>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</si>
  <si>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</si>
  <si>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</si>
  <si>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</si>
  <si>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</si>
  <si>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</si>
  <si>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</si>
  <si>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</si>
  <si>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</si>
  <si>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</si>
  <si>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</si>
  <si>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</si>
  <si>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</si>
  <si>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</si>
  <si>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</si>
  <si>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</si>
  <si>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</si>
  <si>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</si>
  <si>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</si>
  <si>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</si>
  <si>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</si>
  <si>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</si>
  <si>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</si>
  <si>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</si>
  <si>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</si>
  <si>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</si>
  <si>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</si>
  <si>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</si>
  <si>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</si>
  <si>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</si>
  <si>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</si>
  <si>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</si>
  <si>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</si>
  <si>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</si>
  <si>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</si>
  <si>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</si>
  <si>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</si>
  <si>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</si>
  <si>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</si>
  <si>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</si>
  <si>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</si>
  <si>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</si>
  <si>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</si>
  <si>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</si>
  <si>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</si>
  <si>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</si>
  <si>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</si>
  <si>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</si>
  <si>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</si>
  <si>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</si>
  <si>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</si>
  <si>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</si>
  <si>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</si>
  <si>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</si>
  <si>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</si>
  <si>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</si>
  <si>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</si>
  <si>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</si>
  <si>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</si>
  <si>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</si>
  <si>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</si>
  <si>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</si>
  <si>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</si>
  <si>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</si>
  <si>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</si>
  <si>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</si>
  <si>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</si>
  <si>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</si>
  <si>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</si>
  <si>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</si>
  <si>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</si>
  <si>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</si>
  <si>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</si>
  <si>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</si>
  <si>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</si>
  <si>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</si>
  <si>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</si>
  <si>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</si>
  <si>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</si>
  <si>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</si>
  <si>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</si>
  <si>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</si>
  <si>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</si>
  <si>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</si>
  <si>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</si>
  <si>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</si>
  <si>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</si>
  <si>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</si>
  <si>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</si>
  <si>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</si>
  <si>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</si>
  <si>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</si>
  <si>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</si>
  <si>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</si>
  <si>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</si>
  <si>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</si>
  <si>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</si>
  <si>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</si>
  <si>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</si>
  <si>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</si>
  <si>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</si>
  <si>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</si>
  <si>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</si>
  <si>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</si>
  <si>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</si>
  <si>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</si>
  <si>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</si>
  <si>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</si>
  <si>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</si>
  <si>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</si>
  <si>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</si>
  <si>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</si>
  <si>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</si>
  <si>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</si>
  <si>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</si>
  <si>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</si>
  <si>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</si>
  <si>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</si>
  <si>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</si>
  <si>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</si>
  <si>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</si>
  <si>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</si>
  <si>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</si>
  <si>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</si>
  <si>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</si>
  <si>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</si>
  <si>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</si>
  <si>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</si>
  <si>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</si>
  <si>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</si>
  <si>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</si>
  <si>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</si>
  <si>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</si>
  <si>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</si>
  <si>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</si>
  <si>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</si>
  <si>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</si>
  <si>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</si>
  <si>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</si>
  <si>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</si>
  <si>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</si>
  <si>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</si>
  <si>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</si>
  <si>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</si>
  <si>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</si>
  <si>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</si>
  <si>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</si>
  <si>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</si>
  <si>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</si>
  <si>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</si>
  <si>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</si>
  <si>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</si>
  <si>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</si>
  <si>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</si>
  <si>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</si>
  <si>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</si>
  <si>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</si>
  <si>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</si>
  <si>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</si>
  <si>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</si>
  <si>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</si>
  <si>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</si>
  <si>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</si>
  <si>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</si>
  <si>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</si>
  <si>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</si>
  <si>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</si>
  <si>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</si>
  <si>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</si>
  <si>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</si>
  <si>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</si>
  <si>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</si>
  <si>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</si>
  <si>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</si>
  <si>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</si>
  <si>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</si>
  <si>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</si>
  <si>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</si>
  <si>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</si>
  <si>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</si>
  <si>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</si>
  <si>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</si>
  <si>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</si>
  <si>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</si>
  <si>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</si>
  <si>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</si>
  <si>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</si>
  <si>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</si>
  <si>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</si>
  <si>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</si>
  <si>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</si>
  <si>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</si>
  <si>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</si>
  <si>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</si>
  <si>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</si>
  <si>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</si>
  <si>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</si>
  <si>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</si>
  <si>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</si>
  <si>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</si>
  <si>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</si>
  <si>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</si>
  <si>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</si>
  <si>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</si>
  <si>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</si>
  <si>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</si>
  <si>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</si>
  <si>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</si>
  <si>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</si>
  <si>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</si>
  <si>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</si>
  <si>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</si>
  <si>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</si>
  <si>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</si>
  <si>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</si>
  <si>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</si>
  <si>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</si>
  <si>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</si>
  <si>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</si>
  <si>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</si>
  <si>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</si>
  <si>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</si>
  <si>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</si>
  <si>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</si>
  <si>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</si>
  <si>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</si>
  <si>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</si>
  <si>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</si>
  <si>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</si>
  <si>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</si>
  <si>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</si>
  <si>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</si>
  <si>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</si>
  <si>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</si>
  <si>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</si>
  <si>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</si>
  <si>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</si>
  <si>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</si>
  <si>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</si>
  <si>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</si>
  <si>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</si>
  <si>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</si>
  <si>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</si>
  <si>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</si>
  <si>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</si>
  <si>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</si>
  <si>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</si>
  <si>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</si>
  <si>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</si>
  <si>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</si>
  <si>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</si>
  <si>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</si>
  <si>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</si>
  <si>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</si>
  <si>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</si>
  <si>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</si>
  <si>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</si>
  <si>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</si>
  <si>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</si>
  <si>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</si>
  <si>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</si>
  <si>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</si>
  <si>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</si>
  <si>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</si>
  <si>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</si>
  <si>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</si>
  <si>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</si>
  <si>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</si>
  <si>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</si>
  <si>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</si>
  <si>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</si>
  <si>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</si>
  <si>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</si>
  <si>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</si>
  <si>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</si>
  <si>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</si>
  <si>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</si>
  <si>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</si>
  <si>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</si>
  <si>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</si>
  <si>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</si>
  <si>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</si>
  <si>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</si>
  <si>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</si>
  <si>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</si>
  <si>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</si>
  <si>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</si>
  <si>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</si>
  <si>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</si>
  <si>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</si>
  <si>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</si>
  <si>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</si>
  <si>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</si>
  <si>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</si>
  <si>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</si>
  <si>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</si>
  <si>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</si>
  <si>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</si>
  <si>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</si>
  <si>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</si>
  <si>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</si>
  <si>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</si>
  <si>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</si>
  <si>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</si>
  <si>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</si>
  <si>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</si>
  <si>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</si>
  <si>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</si>
  <si>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</si>
  <si>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</si>
  <si>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</si>
  <si>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</si>
  <si>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</si>
  <si>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</si>
  <si>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</si>
  <si>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</si>
  <si>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</si>
  <si>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</si>
  <si>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</si>
  <si>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</si>
  <si>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</si>
  <si>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</si>
  <si>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</si>
  <si>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</si>
  <si>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</si>
  <si>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</si>
  <si>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</si>
  <si>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</si>
  <si>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</si>
  <si>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</si>
  <si>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</si>
  <si>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</si>
  <si>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</si>
  <si>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</si>
  <si>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</si>
  <si>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</si>
  <si>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</si>
  <si>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</si>
  <si>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</si>
  <si>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</si>
  <si>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</si>
  <si>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</si>
  <si>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</si>
  <si>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</si>
  <si>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</si>
  <si>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</si>
  <si>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</si>
  <si>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</si>
  <si>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</si>
  <si>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</si>
  <si>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</si>
  <si>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</si>
  <si>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</si>
  <si>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</si>
  <si>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</si>
  <si>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</si>
  <si>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</si>
  <si>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</si>
  <si>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</si>
  <si>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</si>
  <si>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</si>
  <si>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</si>
  <si>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</si>
  <si>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</si>
  <si>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</si>
  <si>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</si>
  <si>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</si>
  <si>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</si>
  <si>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</si>
  <si>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</si>
  <si>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</si>
  <si>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</si>
  <si>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</si>
  <si>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</si>
  <si>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</si>
  <si>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</si>
  <si>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</si>
  <si>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</si>
  <si>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</si>
  <si>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</si>
  <si>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</si>
  <si>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</si>
  <si>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</si>
  <si>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</si>
  <si>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</si>
  <si>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</si>
  <si>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</si>
  <si>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</si>
  <si>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</si>
  <si>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</si>
  <si>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</si>
  <si>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</si>
  <si>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</si>
  <si>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</si>
  <si>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</si>
  <si>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</si>
  <si>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</si>
  <si>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</si>
  <si>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</si>
  <si>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</si>
  <si>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</si>
  <si>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</si>
  <si>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</si>
  <si>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</si>
  <si>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</si>
  <si>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</si>
  <si>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</si>
  <si>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</si>
  <si>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</si>
  <si>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</si>
  <si>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</si>
  <si>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</si>
  <si>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</si>
  <si>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</si>
  <si>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</si>
  <si>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</si>
  <si>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</si>
  <si>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</si>
  <si>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</si>
  <si>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</si>
  <si>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</si>
  <si>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</si>
  <si>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</si>
  <si>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</si>
  <si>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</si>
  <si>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</si>
  <si>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</si>
  <si>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</si>
  <si>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</si>
  <si>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</si>
  <si>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</si>
  <si>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</si>
  <si>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</si>
  <si>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</si>
  <si>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</si>
  <si>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</si>
  <si>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</si>
  <si>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</si>
  <si>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</si>
  <si>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</si>
  <si>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</si>
  <si>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</si>
  <si>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</si>
  <si>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</si>
  <si>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</si>
  <si>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</si>
  <si>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</si>
  <si>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</si>
  <si>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</si>
  <si>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</si>
  <si>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</si>
  <si>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</si>
  <si>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</si>
  <si>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</si>
  <si>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</si>
  <si>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</si>
  <si>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</si>
  <si>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</si>
  <si>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</si>
  <si>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</si>
  <si>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</si>
  <si>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</si>
  <si>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</si>
  <si>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</si>
  <si>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</si>
  <si>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</si>
  <si>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</si>
  <si>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</si>
  <si>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</si>
  <si>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</si>
  <si>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</si>
  <si>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</si>
  <si>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</si>
  <si>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</si>
  <si>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</si>
  <si>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</si>
  <si>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</si>
  <si>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</si>
  <si>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</si>
  <si>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</si>
  <si>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</si>
  <si>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</si>
  <si>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</si>
  <si>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</si>
  <si>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</si>
  <si>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</si>
  <si>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</si>
  <si>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</si>
  <si>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</si>
  <si>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</si>
  <si>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</si>
  <si>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</si>
  <si>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</si>
  <si>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</si>
  <si>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</si>
  <si>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</si>
  <si>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</si>
  <si>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</si>
  <si>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</si>
  <si>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</si>
  <si>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</si>
  <si>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</si>
  <si>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</si>
  <si>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</si>
  <si>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</si>
  <si>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</si>
  <si>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</si>
  <si>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</si>
  <si>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</si>
  <si>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</si>
  <si>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</si>
  <si>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</si>
  <si>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</si>
  <si>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</si>
  <si>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</si>
  <si>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</si>
  <si>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</si>
  <si>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</si>
  <si>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</si>
  <si>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</si>
  <si>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</si>
  <si>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</si>
  <si>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</si>
  <si>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</si>
  <si>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</si>
  <si>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</si>
  <si>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</si>
  <si>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</si>
  <si>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</si>
  <si>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</si>
  <si>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</si>
  <si>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</si>
  <si>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</si>
  <si>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</si>
  <si>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</si>
  <si>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</si>
  <si>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</si>
  <si>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</si>
  <si>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</si>
  <si>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</si>
  <si>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</si>
  <si>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</si>
  <si>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</si>
  <si>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</si>
  <si>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</si>
  <si>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</si>
  <si>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</si>
  <si>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</si>
  <si>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</si>
  <si>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</si>
  <si>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</si>
  <si>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</si>
  <si>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</si>
  <si>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</si>
  <si>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</si>
  <si>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</si>
  <si>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</si>
  <si>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</si>
  <si>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</si>
  <si>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</si>
  <si>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</si>
  <si>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</si>
  <si>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</si>
  <si>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</si>
  <si>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</si>
  <si>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</si>
  <si>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</si>
  <si>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</si>
  <si>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</si>
  <si>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</si>
  <si>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</si>
  <si>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</si>
  <si>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</si>
  <si>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</si>
  <si>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</si>
  <si>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</si>
  <si>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</si>
  <si>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</si>
  <si>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</si>
  <si>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</si>
  <si>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</si>
  <si>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</si>
  <si>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</si>
  <si>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</si>
  <si>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</si>
  <si>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</si>
  <si>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</si>
  <si>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</si>
  <si>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</si>
  <si>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</si>
  <si>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</si>
  <si>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</si>
  <si>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</si>
  <si>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</si>
  <si>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</si>
  <si>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</si>
  <si>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</si>
  <si>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</si>
  <si>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</si>
  <si>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</si>
  <si>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</si>
  <si>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</si>
  <si>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</si>
  <si>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</si>
  <si>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</si>
  <si>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</si>
  <si>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</si>
  <si>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</si>
  <si>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</si>
  <si>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</si>
  <si>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</si>
  <si>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</si>
  <si>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</si>
  <si>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</si>
  <si>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</si>
  <si>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</si>
  <si>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</si>
  <si>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</si>
  <si>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</si>
  <si>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</si>
  <si>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</si>
  <si>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</si>
  <si>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</si>
  <si>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</si>
  <si>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</si>
  <si>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</si>
  <si>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</si>
  <si>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</si>
  <si>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</si>
  <si>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</si>
  <si>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</si>
  <si>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</si>
  <si>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</si>
  <si>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</si>
  <si>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</si>
  <si>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</si>
  <si>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</si>
  <si>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</si>
  <si>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</si>
  <si>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</si>
  <si>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</si>
  <si>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</si>
  <si>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</si>
  <si>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</si>
  <si>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</si>
  <si>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</si>
  <si>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</si>
  <si>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</si>
  <si>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</si>
  <si>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</si>
  <si>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</si>
  <si>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</si>
  <si>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</si>
  <si>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</si>
  <si>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</si>
  <si>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</si>
  <si>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</si>
  <si>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</si>
  <si>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</si>
  <si>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</si>
  <si>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</si>
  <si>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</si>
  <si>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</si>
  <si>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</si>
  <si>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</si>
  <si>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</si>
  <si>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</si>
  <si>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</si>
  <si>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</si>
  <si>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</si>
  <si>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</si>
  <si>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</si>
  <si>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</si>
  <si>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</si>
  <si>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</si>
  <si>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</si>
  <si>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</si>
  <si>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</si>
  <si>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</si>
  <si>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</si>
  <si>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</si>
  <si>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</si>
  <si>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</si>
  <si>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</si>
  <si>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</si>
  <si>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</si>
  <si>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</si>
  <si>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</si>
  <si>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</si>
  <si>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</si>
  <si>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</si>
  <si>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</si>
  <si>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</si>
  <si>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</si>
  <si>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</si>
  <si>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</si>
  <si>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</si>
  <si>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</si>
  <si>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</si>
  <si>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</si>
  <si>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</si>
  <si>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</si>
  <si>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</si>
  <si>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</si>
  <si>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</si>
  <si>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</si>
  <si>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</si>
  <si>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</si>
  <si>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</si>
  <si>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</si>
  <si>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</si>
  <si>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</si>
  <si>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</si>
  <si>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</si>
  <si>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</si>
  <si>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</si>
  <si>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</si>
  <si>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</si>
  <si>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</si>
  <si>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</si>
  <si>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</si>
  <si>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</si>
  <si>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</si>
  <si>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</si>
  <si>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</si>
  <si>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</si>
  <si>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</si>
  <si>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</si>
  <si>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</si>
  <si>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</si>
  <si>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</si>
  <si>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</si>
  <si>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</si>
  <si>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</si>
  <si>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</si>
  <si>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</si>
  <si>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</si>
  <si>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</si>
  <si>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</si>
  <si>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</si>
  <si>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</si>
  <si>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</si>
  <si>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</si>
  <si>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</si>
  <si>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</si>
  <si>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</si>
  <si>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</si>
  <si>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</si>
  <si>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</si>
  <si>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</si>
  <si>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</si>
  <si>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</si>
  <si>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</si>
  <si>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</si>
  <si>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</si>
  <si>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</si>
  <si>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</si>
  <si>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</si>
  <si>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</si>
  <si>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</si>
  <si>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</si>
  <si>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</si>
  <si>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</si>
  <si>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</si>
  <si>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</si>
  <si>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</si>
  <si>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</si>
  <si>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</si>
  <si>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</si>
  <si>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</si>
  <si>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</si>
  <si>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</si>
  <si>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</si>
  <si>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</si>
  <si>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</si>
  <si>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</si>
  <si>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</si>
  <si>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</si>
  <si>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</si>
  <si>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</si>
  <si>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</si>
  <si>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</si>
  <si>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</si>
  <si>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</si>
  <si>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</si>
  <si>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</si>
  <si>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</si>
  <si>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</si>
  <si>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</si>
  <si>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</si>
  <si>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</si>
  <si>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</si>
  <si>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</si>
  <si>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</si>
  <si>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</si>
  <si>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</si>
  <si>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</si>
  <si>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</si>
  <si>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</si>
  <si>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</si>
  <si>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</si>
  <si>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</si>
  <si>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</si>
  <si>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</si>
  <si>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</si>
  <si>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</si>
  <si>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</si>
  <si>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</si>
  <si>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</si>
  <si>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</si>
  <si>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</si>
  <si>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</si>
  <si>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</si>
  <si>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</si>
  <si>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</si>
  <si>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</si>
  <si>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</si>
  <si>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</si>
  <si>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</si>
  <si>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</si>
  <si>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</si>
  <si>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</si>
  <si>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</si>
  <si>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</si>
  <si>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</si>
  <si>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</si>
  <si>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</si>
  <si>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</si>
  <si>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</si>
  <si>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</si>
  <si>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</si>
  <si>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</si>
  <si>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</si>
  <si>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</si>
  <si>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</si>
  <si>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</si>
  <si>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</si>
  <si>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</si>
  <si>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</si>
  <si>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</si>
  <si>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</si>
  <si>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</si>
  <si>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</si>
  <si>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</si>
  <si>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</si>
  <si>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</si>
  <si>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</si>
  <si>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</si>
  <si>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</si>
  <si>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</si>
  <si>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</si>
  <si>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</si>
  <si>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</si>
  <si>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</si>
  <si>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</si>
  <si>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</si>
  <si>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</si>
  <si>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</si>
  <si>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</si>
  <si>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</si>
  <si>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</si>
  <si>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</si>
  <si>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</si>
  <si>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</si>
  <si>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</si>
  <si>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</si>
  <si>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</si>
  <si>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</si>
  <si>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</si>
  <si>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</si>
  <si>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</si>
  <si>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</si>
  <si>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</si>
  <si>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</si>
  <si>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</si>
  <si>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</si>
  <si>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</si>
  <si>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</si>
  <si>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</si>
  <si>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</si>
  <si>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</si>
  <si>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</si>
  <si>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</si>
  <si>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</si>
  <si>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</si>
  <si>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</si>
  <si>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</si>
  <si>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</si>
  <si>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</si>
  <si>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</si>
  <si>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</si>
  <si>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</si>
  <si>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</si>
  <si>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</si>
  <si>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</si>
  <si>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</si>
  <si>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</si>
  <si>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</si>
  <si>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</si>
  <si>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</si>
  <si>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</si>
  <si>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</si>
  <si>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</si>
  <si>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</si>
  <si>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</si>
  <si>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</si>
  <si>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</si>
  <si>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</si>
  <si>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</si>
  <si>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</si>
  <si>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</si>
  <si>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</si>
  <si>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</si>
  <si>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</si>
  <si>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</si>
  <si>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</si>
  <si>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</si>
  <si>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</si>
  <si>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</si>
  <si>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</si>
  <si>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</si>
  <si>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</si>
  <si>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</si>
  <si>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</si>
  <si>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</si>
  <si>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</si>
  <si>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</si>
  <si>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</si>
  <si>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</si>
  <si>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</si>
  <si>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</si>
  <si>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</si>
  <si>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</si>
  <si>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</si>
  <si>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</si>
  <si>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</si>
  <si>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</si>
  <si>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</si>
  <si>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</si>
  <si>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</si>
  <si>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</si>
  <si>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</si>
  <si>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</si>
  <si>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</si>
  <si>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</si>
  <si>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</si>
  <si>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</si>
  <si>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</si>
  <si>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</si>
  <si>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</si>
  <si>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</si>
  <si>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</si>
  <si>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</si>
  <si>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</si>
  <si>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</si>
  <si>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</si>
  <si>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</si>
  <si>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</si>
  <si>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</si>
  <si>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</si>
  <si>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</si>
  <si>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</si>
  <si>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</si>
  <si>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</si>
  <si>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</si>
  <si>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</si>
  <si>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</si>
  <si>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</si>
  <si>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</si>
  <si>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</si>
  <si>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</si>
  <si>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</si>
  <si>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</si>
  <si>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</si>
  <si>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</si>
  <si>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</si>
  <si>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</si>
  <si>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</si>
  <si>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</si>
  <si>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</si>
  <si>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</si>
  <si>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</si>
  <si>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</si>
  <si>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</si>
  <si>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</si>
  <si>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</si>
  <si>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</si>
  <si>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</si>
  <si>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</si>
  <si>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</si>
  <si>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</si>
  <si>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</si>
  <si>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</si>
  <si>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</si>
  <si>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</si>
  <si>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</si>
  <si>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</si>
  <si>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</si>
  <si>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</si>
  <si>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</si>
  <si>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</si>
  <si>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</si>
  <si>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</si>
  <si>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</si>
  <si>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</si>
  <si>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</si>
  <si>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</si>
  <si>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</si>
  <si>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</si>
  <si>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</si>
  <si>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</si>
  <si>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</si>
  <si>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</si>
  <si>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</si>
  <si>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</si>
  <si>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</si>
  <si>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</si>
  <si>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</si>
  <si>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</si>
  <si>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</si>
  <si>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</si>
  <si>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</si>
  <si>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</si>
  <si>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</si>
  <si>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</si>
  <si>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</si>
  <si>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</si>
  <si>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</si>
  <si>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</si>
  <si>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</si>
  <si>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</si>
  <si>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</si>
  <si>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</si>
  <si>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</si>
  <si>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</si>
  <si>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</si>
  <si>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</si>
  <si>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</si>
  <si>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</si>
  <si>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</si>
  <si>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</si>
  <si>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</si>
  <si>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</si>
  <si>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</si>
  <si>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</si>
  <si>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</si>
  <si>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</si>
  <si>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</si>
  <si>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</si>
  <si>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</si>
  <si>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</si>
  <si>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</si>
  <si>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</si>
  <si>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</si>
  <si>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</si>
  <si>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</si>
  <si>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</si>
  <si>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</si>
  <si>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</si>
  <si>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</si>
  <si>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</si>
  <si>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</si>
  <si>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</si>
  <si>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</si>
  <si>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</si>
  <si>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</si>
  <si>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</si>
  <si>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</si>
  <si>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</si>
  <si>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</si>
  <si>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</si>
  <si>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</si>
  <si>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</si>
  <si>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</si>
  <si>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</si>
  <si>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</si>
  <si>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</si>
  <si>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</si>
  <si>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</si>
  <si>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</si>
  <si>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</si>
  <si>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</si>
  <si>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</si>
  <si>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</si>
  <si>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</si>
  <si>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</si>
  <si>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</si>
  <si>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</si>
  <si>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</si>
  <si>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</si>
  <si>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</si>
  <si>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</si>
  <si>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</si>
  <si>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</si>
  <si>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</si>
  <si>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</si>
  <si>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</si>
  <si>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</si>
  <si>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</si>
  <si>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</si>
  <si>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</si>
  <si>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</si>
  <si>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</si>
  <si>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</si>
  <si>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</si>
  <si>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</si>
  <si>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</si>
  <si>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</si>
  <si>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</si>
  <si>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</si>
  <si>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</si>
  <si>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</si>
  <si>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</si>
  <si>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</si>
  <si>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</si>
  <si>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</si>
  <si>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</si>
  <si>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</si>
  <si>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</si>
  <si>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</si>
  <si>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</si>
  <si>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</si>
  <si>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</si>
  <si>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</si>
  <si>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</si>
  <si>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</si>
  <si>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</si>
  <si>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</si>
  <si>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</si>
  <si>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</si>
  <si>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</si>
  <si>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</si>
  <si>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</si>
  <si>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</si>
  <si>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</si>
  <si>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</si>
  <si>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</si>
  <si>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</si>
  <si>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</si>
  <si>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</si>
  <si>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</si>
  <si>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</si>
  <si>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</si>
  <si>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</si>
  <si>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</si>
  <si>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</si>
  <si>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</si>
  <si>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</si>
  <si>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</si>
  <si>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</si>
  <si>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</si>
  <si>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</si>
  <si>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</si>
  <si>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</si>
  <si>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</si>
  <si>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</si>
  <si>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</si>
  <si>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</si>
  <si>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</si>
  <si>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</si>
  <si>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</si>
  <si>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</si>
  <si>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</si>
  <si>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</si>
  <si>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</si>
  <si>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</si>
  <si>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</si>
  <si>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</si>
  <si>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</si>
  <si>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</si>
  <si>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</si>
  <si>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</si>
  <si>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</si>
  <si>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</si>
  <si>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</si>
  <si>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</si>
  <si>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</si>
  <si>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</si>
  <si>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</si>
  <si>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</si>
  <si>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</si>
  <si>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</si>
  <si>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</si>
  <si>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</si>
  <si>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</si>
  <si>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</si>
  <si>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</si>
  <si>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</si>
  <si>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</si>
  <si>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</si>
  <si>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</si>
  <si>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</si>
  <si>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</si>
  <si>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</si>
  <si>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</si>
  <si>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</si>
  <si>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</si>
  <si>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</si>
  <si>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</si>
  <si>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</si>
  <si>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</si>
  <si>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</si>
  <si>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</si>
  <si>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</si>
  <si>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</si>
  <si>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</si>
  <si>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</si>
  <si>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</si>
  <si>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</si>
  <si>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</si>
  <si>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</si>
  <si>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</si>
  <si>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</si>
  <si>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</si>
  <si>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</si>
  <si>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</si>
  <si>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</si>
  <si>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</si>
  <si>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</si>
  <si>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</si>
  <si>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</si>
  <si>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</si>
  <si>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</si>
  <si>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</si>
  <si>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</si>
  <si>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</si>
  <si>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</si>
  <si>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</si>
  <si>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</si>
  <si>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</si>
  <si>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</si>
  <si>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</si>
  <si>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</si>
  <si>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</si>
  <si>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</si>
  <si>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</si>
  <si>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</si>
  <si>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</si>
  <si>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</si>
  <si>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</si>
  <si>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</si>
  <si>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</si>
  <si>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</si>
  <si>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</si>
  <si>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</si>
  <si>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</si>
  <si>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</si>
  <si>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</si>
  <si>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</si>
  <si>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</si>
  <si>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</si>
  <si>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</si>
  <si>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</si>
  <si>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</si>
  <si>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</si>
  <si>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</si>
  <si>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</si>
  <si>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</si>
  <si>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</si>
  <si>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</si>
  <si>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</si>
  <si>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</si>
  <si>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</si>
  <si>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</si>
  <si>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</si>
  <si>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</si>
  <si>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</si>
  <si>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</si>
  <si>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</si>
  <si>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</si>
  <si>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</si>
  <si>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</si>
  <si>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</si>
  <si>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</si>
  <si>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</si>
  <si>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</si>
  <si>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</si>
  <si>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</si>
  <si>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</si>
  <si>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</si>
  <si>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</si>
  <si>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</si>
  <si>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</si>
  <si>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</si>
  <si>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</si>
  <si>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</si>
  <si>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</si>
  <si>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</si>
  <si>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</si>
  <si>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</si>
  <si>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</si>
  <si>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</si>
  <si>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</si>
  <si>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</si>
  <si>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</si>
  <si>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</si>
  <si>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</si>
  <si>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</si>
  <si>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</si>
  <si>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</si>
  <si>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</si>
  <si>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</si>
  <si>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</si>
  <si>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</si>
  <si>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</si>
  <si>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</si>
  <si>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</si>
  <si>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</si>
  <si>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</si>
  <si>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</si>
  <si>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</si>
  <si>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</si>
  <si>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</si>
  <si>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</si>
  <si>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</si>
  <si>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</si>
  <si>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</si>
  <si>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</si>
  <si>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</si>
  <si>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</si>
  <si>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</si>
  <si>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</si>
  <si>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</si>
  <si>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</si>
  <si>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</si>
  <si>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</si>
  <si>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</si>
  <si>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</si>
  <si>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</si>
  <si>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</si>
  <si>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</si>
  <si>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</si>
  <si>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</si>
  <si>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</si>
  <si>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</si>
  <si>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</si>
  <si>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</si>
  <si>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</si>
  <si>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</si>
  <si>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</si>
  <si>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</si>
  <si>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</si>
  <si>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</si>
  <si>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</si>
  <si>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</si>
  <si>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</si>
  <si>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</si>
  <si>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</si>
  <si>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</si>
  <si>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</si>
  <si>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</si>
  <si>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</si>
  <si>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</si>
  <si>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</si>
  <si>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</si>
  <si>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</si>
  <si>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</si>
  <si>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</si>
  <si>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</si>
  <si>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</si>
  <si>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</si>
  <si>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</si>
  <si>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</si>
  <si>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</si>
  <si>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</si>
  <si>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</si>
  <si>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</si>
  <si>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</si>
  <si>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</si>
  <si>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</si>
  <si>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</si>
  <si>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</si>
  <si>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</si>
  <si>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</si>
  <si>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</si>
  <si>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</si>
  <si>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</si>
  <si>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</si>
  <si>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</si>
  <si>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</si>
  <si>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</si>
  <si>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</si>
  <si>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</si>
  <si>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</si>
  <si>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</si>
  <si>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</si>
  <si>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</si>
  <si>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</si>
  <si>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</si>
  <si>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</si>
  <si>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</si>
  <si>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</si>
  <si>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</si>
  <si>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</si>
  <si>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</si>
  <si>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</si>
  <si>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</si>
  <si>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</si>
  <si>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</si>
  <si>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</si>
  <si>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</si>
  <si>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</si>
  <si>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</si>
  <si>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</si>
  <si>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</si>
  <si>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</si>
  <si>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</si>
  <si>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</si>
  <si>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</si>
  <si>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</si>
  <si>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</si>
  <si>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</si>
  <si>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</si>
  <si>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</si>
  <si>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</si>
  <si>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</si>
  <si>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</si>
  <si>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</si>
  <si>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</si>
  <si>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</si>
  <si>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</si>
  <si>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</si>
  <si>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</si>
  <si>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</si>
  <si>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</si>
  <si>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</si>
  <si>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</si>
  <si>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</si>
  <si>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</si>
  <si>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</si>
  <si>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</si>
  <si>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</si>
  <si>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</si>
  <si>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</si>
  <si>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</si>
  <si>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</si>
  <si>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</si>
  <si>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</si>
  <si>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</si>
  <si>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</si>
  <si>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</si>
  <si>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</si>
  <si>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</si>
  <si>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</si>
  <si>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</si>
  <si>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</si>
  <si>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</si>
  <si>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</si>
  <si>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</si>
  <si>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</si>
  <si>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</si>
  <si>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</si>
  <si>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</si>
  <si>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</si>
  <si>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</si>
  <si>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</si>
  <si>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</si>
  <si>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</si>
  <si>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</si>
  <si>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</si>
  <si>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</si>
  <si>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</si>
  <si>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</si>
  <si>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</si>
  <si>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</si>
  <si>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</si>
  <si>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</si>
  <si>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</si>
  <si>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</si>
  <si>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</si>
  <si>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</si>
  <si>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</si>
  <si>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</si>
  <si>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</si>
  <si>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</si>
  <si>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</si>
  <si>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</si>
  <si>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</si>
  <si>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</si>
  <si>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</si>
  <si>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</si>
  <si>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</si>
  <si>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</si>
  <si>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</si>
  <si>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</si>
  <si>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</si>
  <si>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</si>
  <si>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</si>
  <si>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</si>
  <si>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</si>
  <si>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</si>
  <si>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</si>
  <si>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</si>
  <si>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</si>
  <si>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</si>
  <si>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</si>
  <si>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</si>
  <si>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</si>
  <si>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</si>
  <si>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</si>
  <si>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</si>
  <si>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</si>
  <si>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</si>
  <si>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</si>
  <si>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</si>
  <si>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</si>
  <si>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</si>
  <si>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</si>
  <si>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</si>
  <si>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</si>
  <si>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</si>
  <si>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</si>
  <si>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</si>
  <si>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</si>
  <si>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</si>
  <si>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</si>
  <si>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</si>
  <si>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</si>
  <si>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</si>
  <si>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</si>
  <si>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</si>
  <si>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</si>
  <si>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</si>
  <si>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</si>
  <si>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</si>
  <si>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</si>
  <si>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</si>
  <si>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</si>
  <si>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</si>
  <si>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</si>
  <si>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</si>
  <si>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</si>
  <si>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</si>
  <si>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</si>
  <si>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</si>
  <si>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</si>
  <si>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</si>
  <si>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</si>
  <si>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</si>
  <si>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</si>
  <si>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</si>
  <si>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</si>
  <si>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</si>
  <si>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</si>
  <si>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</si>
  <si>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</si>
  <si>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</si>
  <si>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</si>
  <si>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</si>
  <si>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</si>
  <si>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</si>
  <si>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</si>
  <si>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</si>
  <si>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</si>
  <si>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</si>
  <si>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</si>
  <si>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</si>
  <si>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</si>
  <si>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</si>
  <si>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</si>
  <si>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</si>
  <si>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</si>
  <si>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</si>
  <si>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</si>
  <si>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</si>
  <si>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</si>
  <si>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</si>
  <si>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</si>
  <si>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</si>
  <si>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</si>
  <si>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</si>
  <si>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</si>
  <si>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</si>
  <si>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</si>
  <si>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</si>
  <si>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</si>
  <si>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</si>
  <si>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</si>
  <si>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</si>
  <si>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</si>
  <si>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</si>
  <si>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</si>
  <si>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</si>
  <si>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</si>
  <si>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</si>
  <si>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</si>
  <si>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</si>
  <si>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</si>
  <si>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</si>
  <si>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</si>
  <si>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</si>
  <si>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</si>
  <si>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</si>
  <si>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</si>
  <si>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</si>
  <si>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</si>
  <si>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</si>
  <si>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</si>
  <si>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</si>
  <si>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</si>
  <si>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</si>
  <si>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</si>
  <si>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</si>
  <si>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</si>
  <si>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</si>
  <si>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</si>
  <si>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</si>
  <si>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</si>
  <si>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</si>
  <si>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</si>
  <si>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</si>
  <si>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</si>
  <si>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</si>
  <si>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</si>
  <si>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</si>
  <si>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</si>
  <si>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</si>
  <si>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</si>
  <si>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</si>
  <si>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</si>
  <si>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</si>
  <si>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</si>
  <si>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</si>
  <si>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</si>
  <si>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</si>
  <si>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</si>
  <si>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</si>
  <si>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</si>
  <si>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</si>
  <si>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</si>
  <si>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</si>
  <si>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</si>
  <si>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</si>
  <si>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</si>
  <si>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</si>
  <si>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</si>
  <si>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</si>
  <si>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</si>
  <si>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</si>
  <si>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</si>
  <si>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</si>
  <si>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</si>
  <si>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</si>
  <si>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</si>
  <si>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</si>
  <si>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</si>
  <si>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</si>
  <si>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</si>
  <si>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</si>
  <si>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</si>
  <si>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</si>
  <si>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</si>
  <si>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</si>
  <si>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</si>
  <si>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</si>
  <si>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</si>
  <si>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</si>
  <si>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</si>
  <si>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</si>
  <si>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</si>
  <si>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</si>
  <si>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</si>
  <si>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</si>
  <si>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</si>
  <si>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</si>
  <si>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</si>
  <si>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</si>
  <si>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</si>
  <si>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</si>
  <si>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</si>
  <si>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</si>
  <si>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</si>
  <si>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</si>
  <si>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</si>
  <si>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</si>
  <si>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</si>
  <si>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</si>
  <si>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</si>
  <si>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</si>
  <si>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</si>
  <si>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</si>
  <si>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</si>
  <si>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</si>
  <si>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</si>
  <si>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</si>
  <si>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</si>
  <si>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</si>
  <si>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</si>
  <si>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</si>
  <si>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</si>
  <si>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</si>
  <si>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</si>
  <si>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</si>
  <si>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</si>
  <si>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</si>
  <si>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</si>
  <si>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</si>
  <si>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</si>
  <si>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</si>
  <si>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</si>
  <si>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</si>
  <si>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</si>
  <si>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</si>
  <si>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</si>
  <si>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</si>
  <si>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</si>
  <si>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</si>
  <si>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</si>
  <si>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</si>
  <si>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</si>
  <si>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</si>
  <si>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</si>
  <si>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</si>
  <si>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</si>
  <si>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</si>
  <si>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</si>
  <si>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</si>
  <si>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</si>
  <si>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</si>
  <si>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</si>
  <si>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</si>
  <si>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</si>
  <si>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</si>
  <si>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</si>
  <si>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</si>
  <si>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</si>
  <si>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</si>
  <si>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</si>
  <si>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</si>
  <si>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</si>
  <si>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</si>
  <si>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</si>
  <si>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</si>
  <si>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</si>
  <si>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</si>
  <si>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</si>
  <si>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</si>
  <si>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</si>
  <si>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</si>
  <si>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</si>
  <si>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</si>
  <si>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</si>
  <si>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</si>
  <si>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</si>
  <si>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</si>
  <si>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</si>
  <si>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</si>
  <si>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</si>
  <si>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</si>
  <si>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</si>
  <si>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</si>
  <si>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</si>
  <si>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</si>
  <si>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</si>
  <si>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</si>
  <si>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</si>
  <si>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</si>
  <si>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</si>
  <si>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</si>
  <si>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</si>
  <si>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</si>
  <si>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</si>
  <si>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</si>
  <si>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</si>
  <si>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</si>
  <si>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</si>
  <si>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</si>
  <si>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</si>
  <si>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</si>
  <si>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</si>
  <si>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</si>
  <si>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</si>
  <si>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</si>
  <si>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</si>
  <si>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</si>
  <si>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</si>
  <si>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</si>
  <si>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</si>
  <si>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</si>
  <si>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</si>
  <si>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</si>
  <si>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</si>
  <si>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</si>
  <si>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</si>
  <si>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</si>
  <si>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</si>
  <si>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</si>
  <si>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</si>
  <si>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</si>
  <si>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</si>
  <si>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</si>
  <si>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</si>
  <si>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</si>
  <si>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</si>
  <si>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</si>
  <si>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</si>
  <si>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</si>
  <si>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</si>
  <si>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</si>
  <si>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</si>
  <si>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</si>
  <si>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</si>
  <si>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</si>
  <si>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</si>
  <si>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</si>
  <si>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</si>
  <si>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</si>
  <si>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</si>
  <si>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</si>
  <si>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</si>
  <si>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</si>
  <si>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</si>
  <si>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</si>
  <si>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</si>
  <si>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</si>
  <si>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</si>
  <si>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</si>
  <si>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</si>
  <si>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</si>
  <si>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</si>
  <si>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</si>
  <si>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</si>
  <si>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</si>
  <si>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</si>
  <si>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</si>
  <si>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</si>
  <si>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</si>
  <si>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</si>
  <si>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</si>
  <si>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</si>
  <si>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</si>
  <si>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</si>
  <si>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</si>
  <si>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</si>
  <si>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</si>
  <si>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</si>
  <si>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</si>
  <si>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</si>
  <si>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</si>
  <si>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</si>
  <si>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</si>
  <si>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</si>
  <si>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</si>
  <si>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</si>
  <si>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</si>
  <si>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</si>
  <si>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</si>
  <si>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</si>
  <si>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</si>
  <si>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</si>
  <si>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</si>
  <si>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</si>
  <si>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</si>
  <si>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</si>
  <si>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</si>
  <si>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</si>
  <si>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</si>
  <si>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</si>
  <si>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</si>
  <si>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</si>
  <si>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</si>
  <si>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</si>
  <si>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</si>
  <si>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</si>
  <si>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</si>
  <si>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</si>
  <si>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</si>
  <si>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</si>
  <si>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</si>
  <si>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</si>
  <si>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</si>
  <si>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</si>
  <si>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</si>
  <si>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</si>
  <si>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</si>
  <si>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</si>
  <si>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</si>
  <si>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</si>
  <si>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</si>
  <si>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</si>
  <si>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</si>
  <si>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</si>
  <si>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</si>
  <si>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</si>
  <si>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</si>
  <si>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</si>
  <si>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</si>
  <si>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</si>
  <si>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</si>
  <si>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</si>
  <si>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</si>
  <si>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</si>
  <si>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</si>
  <si>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</si>
  <si>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</si>
  <si>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</si>
  <si>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</si>
  <si>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</si>
  <si>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</si>
  <si>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</si>
  <si>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</si>
  <si>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</si>
  <si>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</si>
  <si>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</si>
  <si>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</si>
  <si>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</si>
  <si>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</si>
  <si>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</si>
  <si>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</si>
  <si>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</si>
  <si>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</si>
  <si>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</si>
  <si>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</si>
  <si>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</si>
  <si>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</si>
  <si>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</si>
  <si>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</si>
  <si>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</si>
  <si>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</si>
  <si>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</si>
  <si>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</si>
  <si>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</si>
  <si>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</si>
  <si>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</si>
  <si>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</si>
  <si>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</si>
  <si>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</si>
  <si>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</si>
  <si>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</si>
  <si>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</si>
  <si>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</si>
  <si>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</si>
  <si>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</si>
  <si>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</si>
  <si>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</si>
  <si>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</si>
  <si>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</si>
  <si>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</si>
  <si>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</si>
  <si>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</si>
  <si>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</si>
  <si>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</si>
  <si>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</si>
  <si>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</si>
  <si>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</si>
  <si>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</si>
  <si>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</si>
  <si>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</si>
  <si>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</si>
  <si>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</si>
  <si>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</si>
  <si>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</si>
  <si>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</si>
  <si>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</si>
  <si>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</si>
  <si>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</si>
  <si>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</si>
  <si>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</si>
  <si>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</si>
  <si>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</si>
  <si>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</si>
  <si>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</si>
  <si>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</si>
  <si>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</si>
  <si>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</si>
  <si>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</si>
  <si>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</si>
  <si>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</si>
  <si>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</si>
  <si>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</si>
  <si>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</si>
  <si>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</si>
  <si>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</si>
  <si>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</si>
  <si>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</si>
  <si>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</si>
  <si>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</si>
  <si>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</si>
  <si>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</si>
  <si>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</si>
  <si>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</si>
  <si>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</si>
  <si>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</si>
  <si>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</si>
  <si>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</si>
  <si>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</si>
  <si>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</si>
  <si>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</si>
  <si>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</si>
  <si>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</si>
  <si>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</si>
  <si>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</si>
  <si>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</si>
  <si>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</si>
  <si>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</si>
  <si>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</si>
  <si>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</si>
  <si>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</si>
  <si>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</si>
  <si>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</si>
  <si>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</si>
  <si>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</si>
  <si>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</si>
  <si>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</si>
  <si>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</si>
  <si>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</si>
  <si>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</si>
  <si>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</si>
  <si>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</si>
  <si>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</si>
  <si>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</si>
  <si>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</si>
  <si>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</si>
  <si>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</si>
  <si>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</si>
  <si>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</si>
  <si>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</si>
  <si>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</si>
  <si>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</si>
  <si>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</si>
  <si>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</si>
  <si>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</si>
  <si>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</si>
  <si>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</si>
  <si>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</si>
  <si>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</si>
  <si>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</si>
  <si>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</si>
  <si>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</si>
  <si>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</si>
  <si>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</si>
  <si>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</si>
  <si>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</si>
  <si>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</si>
  <si>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</si>
  <si>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</si>
  <si>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</si>
  <si>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</si>
  <si>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</si>
  <si>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</si>
  <si>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</si>
  <si>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</si>
  <si>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</si>
  <si>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</si>
  <si>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</si>
  <si>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</si>
  <si>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</si>
  <si>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</si>
  <si>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</si>
  <si>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</si>
  <si>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</si>
  <si>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</si>
  <si>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</si>
  <si>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</si>
  <si>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</si>
  <si>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</si>
  <si>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</si>
  <si>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</si>
  <si>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</si>
  <si>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</si>
  <si>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</si>
  <si>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</si>
  <si>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</si>
  <si>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</si>
  <si>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</si>
  <si>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</si>
  <si>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</si>
  <si>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</si>
  <si>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</si>
  <si>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</si>
  <si>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</si>
  <si>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</si>
  <si>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</si>
  <si>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</si>
  <si>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</si>
  <si>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</si>
  <si>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</si>
  <si>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</si>
  <si>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</si>
  <si>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</si>
  <si>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</si>
  <si>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</si>
  <si>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</si>
  <si>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</si>
  <si>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</si>
  <si>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</si>
  <si>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</si>
  <si>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</si>
  <si>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</si>
  <si>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</si>
  <si>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</si>
  <si>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</si>
  <si>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</si>
  <si>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</si>
  <si>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</si>
  <si>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</si>
  <si>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</si>
  <si>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</si>
  <si>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</si>
  <si>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</si>
  <si>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</si>
  <si>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</si>
  <si>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</si>
  <si>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</si>
  <si>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</si>
  <si>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</si>
  <si>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</si>
  <si>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</si>
  <si>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</si>
  <si>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</si>
  <si>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</si>
  <si>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</si>
  <si>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</si>
  <si>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</si>
  <si>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</si>
  <si>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</si>
  <si>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</si>
  <si>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</si>
  <si>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</si>
  <si>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</si>
  <si>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</si>
  <si>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</si>
  <si>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</si>
  <si>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</si>
  <si>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</si>
  <si>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</si>
  <si>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</si>
  <si>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</si>
  <si>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</si>
  <si>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</si>
  <si>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</si>
  <si>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</si>
  <si>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</si>
  <si>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</si>
  <si>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</si>
  <si>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</si>
  <si>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</si>
  <si>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</si>
  <si>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</si>
  <si>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</si>
  <si>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</si>
  <si>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</si>
  <si>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</si>
  <si>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</si>
  <si>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</si>
  <si>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</si>
  <si>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</si>
  <si>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</si>
  <si>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</si>
  <si>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</si>
  <si>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</si>
  <si>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</si>
  <si>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</si>
  <si>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</si>
  <si>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</si>
  <si>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</si>
  <si>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</si>
  <si>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</si>
  <si>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</si>
  <si>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</si>
  <si>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</si>
  <si>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</si>
  <si>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</si>
  <si>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</si>
  <si>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</si>
  <si>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</si>
  <si>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</si>
  <si>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</si>
  <si>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</si>
  <si>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</si>
  <si>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</si>
  <si>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</si>
  <si>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</si>
  <si>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</si>
  <si>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</si>
  <si>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</si>
  <si>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</si>
  <si>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</si>
  <si>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</si>
  <si>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</si>
  <si>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</si>
  <si>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</si>
  <si>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</si>
  <si>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</si>
  <si>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</si>
  <si>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</si>
  <si>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</si>
  <si>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</si>
  <si>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</si>
  <si>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</si>
  <si>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</si>
  <si>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</si>
  <si>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</si>
  <si>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</si>
  <si>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</si>
  <si>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</si>
  <si>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</si>
  <si>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</si>
  <si>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</si>
  <si>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</si>
  <si>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</si>
  <si>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</si>
  <si>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</si>
  <si>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</si>
  <si>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</si>
  <si>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</si>
  <si>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</si>
  <si>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</si>
  <si>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</si>
  <si>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</si>
  <si>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</si>
  <si>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</si>
  <si>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</si>
  <si>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</si>
  <si>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</si>
  <si>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</si>
  <si>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</si>
  <si>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</si>
  <si>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</si>
  <si>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</si>
  <si>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</si>
  <si>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</si>
  <si>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</si>
  <si>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</si>
  <si>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</si>
  <si>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</si>
  <si>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</si>
  <si>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</si>
  <si>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</si>
  <si>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</si>
  <si>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</si>
  <si>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</si>
  <si>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</si>
  <si>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</si>
  <si>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</si>
  <si>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</si>
  <si>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</si>
  <si>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</si>
  <si>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</si>
  <si>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</si>
  <si>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</si>
  <si>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</si>
  <si>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</si>
  <si>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</si>
  <si>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</si>
  <si>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</si>
  <si>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</si>
  <si>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</si>
  <si>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</si>
  <si>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</si>
  <si>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</si>
  <si>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</si>
  <si>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</si>
  <si>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</si>
  <si>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</si>
  <si>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</si>
  <si>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</si>
  <si>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</si>
  <si>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</si>
  <si>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</si>
  <si>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</si>
  <si>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</si>
  <si>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</si>
  <si>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</si>
  <si>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</si>
  <si>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</si>
  <si>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</si>
  <si>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</si>
  <si>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</si>
  <si>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</si>
  <si>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</si>
  <si>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</si>
  <si>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</si>
  <si>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</si>
  <si>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</si>
  <si>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</si>
  <si>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</si>
  <si>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</si>
  <si>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</si>
  <si>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</si>
  <si>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</si>
  <si>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</si>
  <si>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</si>
  <si>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</si>
  <si>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</si>
  <si>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</si>
  <si>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</si>
  <si>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</si>
  <si>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</si>
  <si>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</si>
  <si>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</si>
  <si>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</si>
  <si>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</si>
  <si>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</si>
  <si>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</si>
  <si>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</si>
  <si>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</si>
  <si>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</si>
  <si>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</si>
  <si>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</si>
  <si>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</si>
  <si>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</si>
  <si>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</si>
  <si>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</si>
  <si>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</si>
  <si>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</si>
  <si>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</si>
  <si>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</si>
  <si>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</si>
  <si>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</si>
  <si>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</si>
  <si>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</si>
  <si>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</si>
  <si>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</si>
  <si>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</si>
  <si>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</si>
  <si>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</si>
  <si>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</si>
  <si>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</si>
  <si>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</si>
  <si>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</si>
  <si>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</si>
  <si>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</si>
  <si>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</si>
  <si>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</si>
  <si>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</si>
  <si>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</si>
  <si>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</si>
  <si>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</si>
  <si>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</si>
  <si>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</si>
  <si>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</si>
  <si>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</si>
  <si>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</si>
  <si>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</si>
  <si>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</si>
  <si>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</si>
  <si>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</si>
  <si>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</si>
  <si>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</si>
  <si>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</si>
  <si>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</si>
  <si>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</si>
  <si>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</si>
  <si>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</si>
  <si>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</si>
  <si>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</si>
  <si>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</si>
  <si>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</si>
  <si>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</si>
  <si>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</si>
  <si>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</si>
  <si>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</si>
  <si>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</si>
  <si>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</si>
  <si>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</si>
  <si>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</si>
  <si>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</si>
  <si>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</si>
  <si>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</si>
  <si>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</si>
  <si>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</si>
  <si>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</si>
  <si>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</si>
  <si>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</si>
  <si>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</si>
  <si>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</si>
  <si>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</si>
  <si>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</si>
  <si>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</si>
  <si>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</si>
  <si>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</si>
  <si>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</si>
  <si>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</si>
  <si>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</si>
  <si>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</si>
  <si>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</si>
  <si>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</si>
  <si>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</si>
  <si>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</si>
  <si>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</si>
  <si>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</si>
  <si>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</si>
  <si>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</si>
  <si>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</si>
  <si>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</si>
  <si>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</si>
  <si>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</si>
  <si>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</si>
  <si>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</si>
  <si>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</si>
  <si>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</si>
  <si>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</si>
  <si>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</si>
  <si>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</si>
  <si>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</si>
  <si>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</si>
  <si>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</si>
  <si>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</si>
  <si>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</si>
  <si>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</si>
  <si>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</si>
  <si>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</si>
  <si>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</si>
  <si>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</si>
  <si>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</si>
  <si>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</si>
  <si>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</si>
  <si>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</si>
  <si>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</si>
  <si>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</si>
  <si>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</si>
  <si>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</si>
  <si>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</si>
  <si>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</si>
  <si>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</si>
  <si>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</si>
  <si>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</si>
  <si>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</si>
  <si>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</si>
  <si>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</si>
  <si>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</si>
  <si>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</si>
  <si>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</si>
  <si>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</si>
  <si>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</si>
  <si>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</si>
  <si>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</si>
  <si>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</si>
  <si>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</si>
  <si>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</si>
  <si>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</si>
  <si>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</si>
  <si>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</si>
  <si>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</si>
  <si>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</si>
  <si>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</si>
  <si>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</si>
  <si>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</si>
  <si>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</si>
  <si>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</si>
  <si>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</si>
  <si>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</si>
  <si>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</si>
  <si>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</si>
  <si>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</si>
  <si>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</si>
  <si>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</si>
  <si>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</si>
  <si>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</si>
  <si>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</si>
  <si>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</si>
  <si>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</si>
  <si>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</si>
  <si>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</si>
  <si>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</si>
  <si>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</si>
  <si>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</si>
  <si>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</si>
  <si>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</si>
  <si>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</si>
  <si>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</si>
  <si>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</si>
  <si>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</si>
  <si>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</si>
  <si>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</si>
  <si>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</si>
  <si>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</si>
  <si>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</si>
  <si>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</si>
  <si>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</si>
  <si>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</si>
  <si>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</si>
  <si>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</si>
  <si>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</si>
  <si>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</si>
  <si>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</si>
  <si>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</si>
  <si>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</si>
  <si>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</si>
  <si>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</si>
  <si>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</si>
  <si>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</si>
  <si>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</si>
  <si>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</si>
  <si>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</si>
  <si>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</si>
  <si>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</si>
  <si>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</si>
  <si>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</si>
  <si>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</si>
  <si>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</si>
  <si>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</si>
  <si>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</si>
  <si>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</si>
  <si>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</si>
  <si>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</si>
  <si>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</si>
  <si>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</si>
  <si>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</si>
  <si>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</si>
  <si>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</si>
  <si>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</si>
  <si>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</si>
  <si>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</si>
  <si>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</si>
  <si>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</si>
  <si>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</si>
  <si>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</si>
  <si>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</si>
  <si>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</si>
  <si>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</si>
  <si>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</si>
  <si>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</si>
  <si>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</si>
  <si>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</si>
  <si>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</si>
  <si>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</si>
  <si>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</si>
  <si>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</si>
  <si>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</si>
  <si>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</si>
  <si>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</si>
  <si>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</si>
  <si>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</si>
  <si>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</si>
  <si>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</si>
  <si>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</si>
  <si>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</si>
  <si>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</si>
  <si>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</si>
  <si>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</si>
  <si>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</si>
  <si>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</si>
  <si>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</si>
  <si>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</si>
  <si>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</si>
  <si>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</si>
  <si>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</si>
  <si>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</si>
  <si>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</si>
  <si>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</si>
  <si>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</si>
  <si>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</si>
  <si>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</si>
  <si>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</si>
  <si>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</si>
  <si>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</si>
  <si>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</si>
  <si>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</si>
  <si>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</si>
  <si>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</si>
  <si>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</si>
  <si>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</si>
  <si>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</si>
  <si>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</si>
  <si>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</si>
  <si>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</si>
  <si>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</si>
  <si>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</si>
  <si>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</si>
  <si>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</si>
  <si>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</si>
  <si>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</si>
  <si>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</si>
  <si>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</si>
  <si>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</si>
  <si>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</si>
  <si>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</si>
  <si>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</si>
  <si>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</si>
  <si>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</si>
  <si>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</si>
  <si>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</si>
  <si>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</si>
  <si>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</si>
  <si>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</si>
  <si>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</si>
  <si>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</si>
  <si>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</si>
  <si>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</si>
  <si>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</si>
  <si>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</si>
  <si>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</si>
  <si>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</si>
  <si>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</si>
  <si>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</si>
  <si>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</si>
  <si>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</si>
  <si>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</si>
  <si>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</si>
  <si>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</si>
  <si>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</si>
  <si>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</si>
  <si>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</si>
  <si>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</si>
  <si>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</si>
  <si>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</si>
  <si>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</si>
  <si>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</si>
  <si>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</si>
  <si>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</si>
  <si>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</si>
  <si>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</si>
  <si>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</si>
  <si>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</si>
  <si>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</si>
  <si>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</si>
  <si>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</si>
  <si>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</si>
  <si>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</si>
  <si>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</si>
  <si>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</si>
  <si>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</si>
  <si>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</si>
  <si>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</si>
  <si>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</si>
  <si>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</si>
  <si>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</si>
  <si>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</si>
  <si>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</si>
  <si>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</si>
  <si>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</si>
  <si>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</si>
  <si>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</si>
  <si>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</si>
  <si>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</si>
  <si>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</si>
  <si>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</si>
  <si>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</si>
  <si>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</si>
  <si>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</si>
  <si>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</si>
  <si>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</si>
  <si>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</si>
  <si>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</si>
  <si>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</si>
  <si>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</si>
  <si>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</si>
  <si>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</si>
  <si>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</si>
  <si>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</si>
  <si>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</si>
  <si>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</si>
  <si>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</si>
  <si>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</si>
  <si>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</si>
  <si>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</si>
  <si>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</si>
  <si>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</si>
  <si>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</si>
  <si>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</si>
  <si>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</si>
  <si>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</si>
  <si>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</si>
  <si>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</si>
  <si>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</si>
  <si>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</si>
  <si>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</si>
  <si>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</si>
  <si>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</si>
  <si>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</si>
  <si>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</si>
  <si>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</si>
  <si>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</si>
  <si>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</si>
  <si>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</si>
  <si>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</si>
  <si>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</si>
  <si>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</si>
  <si>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</si>
  <si>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</si>
  <si>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</si>
  <si>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</si>
  <si>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</si>
  <si>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</si>
  <si>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</si>
  <si>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</si>
  <si>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</si>
  <si>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</si>
  <si>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</si>
  <si>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</si>
  <si>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</si>
  <si>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</si>
  <si>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</si>
  <si>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</si>
  <si>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</si>
  <si>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</si>
  <si>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</si>
  <si>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</si>
  <si>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</si>
  <si>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</si>
  <si>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</si>
  <si>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</si>
  <si>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</si>
  <si>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</si>
  <si>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</si>
  <si>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</si>
  <si>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</si>
  <si>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</si>
  <si>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</si>
  <si>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</si>
  <si>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</si>
  <si>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</si>
  <si>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</si>
  <si>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</si>
  <si>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</si>
  <si>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</si>
  <si>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</si>
  <si>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</si>
  <si>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</si>
  <si>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</si>
  <si>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</si>
  <si>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</si>
  <si>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</si>
  <si>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</si>
  <si>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</si>
  <si>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</si>
  <si>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</si>
  <si>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</si>
  <si>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</si>
  <si>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</si>
  <si>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</si>
  <si>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</si>
  <si>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</si>
  <si>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</si>
  <si>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</si>
  <si>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</si>
  <si>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</si>
  <si>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</si>
  <si>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</si>
  <si>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</si>
  <si>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</si>
  <si>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</si>
  <si>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</si>
  <si>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</si>
  <si>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</si>
  <si>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</si>
  <si>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</si>
  <si>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</si>
  <si>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</si>
  <si>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</si>
  <si>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</si>
  <si>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</si>
  <si>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</si>
  <si>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</si>
  <si>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</si>
  <si>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</si>
  <si>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</si>
  <si>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</si>
  <si>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</si>
  <si>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</si>
  <si>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</si>
  <si>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</si>
  <si>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</si>
  <si>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</si>
  <si>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</si>
  <si>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</si>
  <si>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</si>
  <si>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</si>
  <si>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</si>
  <si>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</si>
  <si>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</si>
  <si>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</si>
  <si>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</si>
  <si>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</si>
  <si>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</si>
  <si>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</si>
  <si>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</si>
  <si>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</si>
  <si>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</si>
  <si>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</si>
  <si>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</si>
  <si>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</si>
  <si>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</si>
  <si>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</si>
  <si>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</si>
  <si>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</si>
  <si>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</si>
  <si>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</si>
  <si>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</si>
  <si>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</si>
  <si>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</si>
  <si>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</si>
  <si>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</si>
  <si>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</si>
  <si>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</si>
  <si>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</si>
  <si>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</si>
  <si>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</si>
  <si>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</si>
  <si>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</si>
  <si>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</si>
  <si>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</si>
  <si>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</si>
  <si>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</si>
  <si>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</si>
  <si>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</si>
  <si>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</si>
  <si>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</si>
  <si>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</si>
  <si>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</si>
  <si>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</si>
  <si>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</si>
  <si>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</si>
  <si>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</si>
  <si>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</si>
  <si>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</si>
  <si>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</si>
  <si>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</si>
  <si>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</si>
  <si>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</si>
  <si>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</si>
  <si>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</si>
  <si>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</si>
  <si>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</si>
  <si>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</si>
  <si>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</si>
  <si>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</si>
  <si>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</si>
  <si>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</si>
  <si>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</si>
  <si>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</si>
  <si>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</si>
  <si>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</si>
  <si>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</si>
  <si>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</si>
  <si>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</si>
  <si>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</si>
  <si>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</si>
  <si>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</si>
  <si>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</si>
  <si>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</si>
  <si>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</si>
  <si>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</si>
  <si>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</si>
  <si>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</si>
  <si>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</si>
  <si>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</si>
  <si>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</si>
  <si>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</si>
  <si>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</si>
  <si>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</si>
  <si>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</si>
  <si>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</si>
  <si>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</si>
  <si>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</si>
  <si>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</si>
  <si>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</si>
  <si>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</si>
  <si>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</si>
  <si>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</si>
  <si>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</si>
  <si>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</si>
  <si>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</si>
  <si>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</si>
  <si>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</si>
  <si>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</si>
  <si>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</si>
  <si>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</si>
  <si>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</si>
  <si>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</si>
  <si>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</si>
  <si>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</si>
  <si>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</si>
  <si>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</si>
  <si>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</si>
  <si>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</si>
  <si>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</si>
  <si>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</si>
  <si>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</si>
  <si>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</si>
  <si>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</si>
  <si>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</si>
  <si>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</si>
  <si>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</si>
  <si>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</si>
  <si>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</si>
  <si>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</si>
  <si>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</si>
  <si>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</si>
  <si>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</si>
  <si>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</si>
  <si>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</si>
  <si>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</si>
  <si>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</si>
  <si>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</si>
  <si>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</si>
  <si>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</si>
  <si>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</si>
  <si>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</si>
  <si>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</si>
  <si>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</si>
  <si>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</si>
  <si>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</si>
  <si>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</si>
  <si>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</si>
  <si>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</si>
  <si>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</si>
  <si>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</si>
  <si>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</si>
  <si>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</si>
  <si>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</si>
  <si>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</si>
  <si>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</si>
  <si>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</si>
  <si>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</si>
  <si>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</si>
  <si>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</si>
  <si>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</si>
  <si>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</si>
  <si>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</si>
  <si>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</si>
  <si>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</si>
  <si>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</si>
  <si>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</si>
  <si>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</si>
  <si>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</si>
  <si>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</si>
  <si>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</si>
  <si>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</si>
  <si>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</si>
  <si>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</si>
  <si>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</si>
  <si>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</si>
  <si>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</si>
  <si>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</si>
  <si>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</si>
  <si>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</si>
  <si>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</si>
  <si>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</si>
  <si>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</si>
  <si>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</si>
  <si>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</si>
  <si>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</si>
  <si>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</si>
  <si>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</si>
  <si>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</si>
  <si>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</si>
  <si>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</si>
  <si>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</si>
  <si>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</si>
  <si>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</si>
  <si>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</si>
  <si>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</si>
  <si>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</si>
  <si>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</si>
  <si>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</si>
  <si>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</si>
  <si>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</si>
  <si>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</si>
  <si>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</si>
  <si>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</si>
  <si>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</si>
  <si>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</si>
  <si>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</si>
  <si>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</si>
  <si>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</si>
  <si>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</si>
  <si>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</si>
  <si>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</si>
  <si>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</si>
  <si>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</si>
  <si>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</si>
  <si>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</si>
  <si>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</si>
  <si>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</si>
  <si>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</si>
  <si>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</si>
  <si>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</si>
  <si>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</si>
  <si>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</si>
  <si>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</si>
  <si>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</si>
  <si>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</si>
  <si>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</si>
  <si>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</si>
  <si>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</si>
  <si>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</si>
  <si>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</si>
  <si>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</si>
  <si>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</si>
  <si>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</si>
  <si>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</si>
  <si>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</si>
  <si>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</si>
  <si>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</si>
  <si>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</si>
  <si>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</si>
  <si>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</si>
  <si>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</si>
  <si>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</si>
  <si>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</si>
  <si>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</si>
  <si>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</si>
  <si>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</si>
  <si>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</si>
  <si>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</si>
  <si>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</si>
  <si>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</si>
  <si>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</si>
  <si>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</si>
  <si>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</si>
  <si>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</si>
  <si>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</si>
  <si>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</si>
  <si>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</si>
  <si>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</si>
  <si>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</si>
  <si>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</si>
  <si>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</si>
  <si>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</si>
  <si>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</si>
  <si>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</si>
  <si>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</si>
  <si>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</si>
  <si>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</si>
  <si>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</si>
  <si>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</si>
  <si>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</si>
  <si>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</si>
  <si>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</si>
  <si>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</si>
  <si>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</si>
  <si>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</si>
  <si>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</si>
  <si>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</si>
  <si>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</si>
  <si>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</si>
  <si>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</si>
  <si>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</si>
  <si>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</si>
  <si>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</si>
  <si>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</si>
  <si>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</si>
  <si>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</si>
  <si>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</si>
  <si>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</si>
  <si>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</si>
  <si>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</si>
  <si>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</si>
  <si>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</si>
  <si>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</si>
  <si>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</si>
  <si>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</si>
  <si>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</si>
  <si>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</si>
  <si>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</si>
  <si>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</si>
  <si>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</si>
  <si>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</si>
  <si>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</si>
  <si>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</si>
  <si>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</si>
  <si>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</si>
  <si>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</si>
  <si>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</si>
  <si>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</si>
  <si>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</si>
  <si>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</si>
  <si>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</si>
  <si>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</si>
  <si>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</si>
  <si>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</si>
  <si>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</si>
  <si>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</si>
  <si>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</si>
  <si>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</si>
  <si>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</si>
  <si>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</si>
  <si>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</si>
  <si>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</si>
  <si>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</si>
  <si>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</si>
  <si>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</si>
  <si>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</si>
  <si>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</si>
  <si>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</si>
  <si>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</si>
  <si>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</si>
  <si>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</si>
  <si>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</si>
  <si>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</si>
  <si>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</si>
  <si>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</si>
  <si>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</si>
  <si>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</si>
  <si>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</si>
  <si>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</si>
  <si>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</si>
  <si>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</si>
  <si>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</si>
  <si>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</si>
  <si>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</si>
  <si>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</si>
  <si>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</si>
  <si>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</si>
  <si>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</si>
  <si>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</si>
  <si>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</si>
  <si>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</si>
  <si>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</si>
  <si>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</si>
  <si>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</si>
  <si>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</si>
  <si>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</si>
  <si>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</si>
  <si>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</si>
  <si>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</si>
  <si>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</si>
  <si>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</si>
  <si>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</si>
  <si>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</si>
  <si>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</si>
  <si>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</si>
  <si>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</si>
  <si>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</si>
  <si>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</si>
  <si>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</si>
  <si>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</si>
  <si>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</si>
  <si>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</si>
  <si>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</si>
  <si>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</si>
  <si>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</si>
  <si>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</si>
  <si>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</si>
  <si>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</si>
  <si>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</si>
  <si>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</si>
  <si>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</si>
  <si>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</si>
  <si>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</si>
  <si>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</si>
  <si>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</si>
  <si>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</si>
  <si>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</si>
  <si>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</si>
  <si>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</si>
  <si>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</si>
  <si>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</si>
  <si>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</si>
  <si>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</si>
  <si>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</si>
  <si>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</si>
  <si>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</si>
  <si>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</si>
  <si>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</si>
  <si>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</si>
  <si>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</si>
  <si>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</si>
  <si>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</si>
  <si>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</si>
  <si>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</si>
  <si>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</si>
  <si>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</si>
  <si>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</si>
  <si>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</si>
  <si>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</si>
  <si>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</si>
  <si>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</si>
  <si>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</si>
  <si>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</si>
  <si>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</si>
  <si>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</si>
  <si>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</si>
  <si>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</si>
  <si>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</si>
  <si>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</si>
  <si>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</si>
  <si>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</si>
  <si>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</si>
  <si>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</si>
  <si>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</si>
  <si>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</si>
  <si>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</si>
  <si>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</si>
  <si>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</si>
  <si>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</si>
  <si>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</si>
  <si>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</si>
  <si>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</si>
  <si>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</si>
  <si>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</si>
  <si>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</si>
  <si>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</si>
  <si>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</si>
  <si>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</si>
  <si>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</si>
  <si>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</si>
  <si>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</si>
  <si>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</si>
  <si>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</si>
  <si>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</si>
  <si>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</si>
  <si>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</si>
  <si>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</si>
  <si>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</si>
  <si>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</si>
  <si>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</si>
  <si>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</si>
  <si>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</si>
  <si>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</si>
  <si>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</si>
  <si>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</si>
  <si>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</si>
  <si>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</si>
  <si>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</si>
  <si>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</si>
  <si>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</si>
  <si>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</si>
  <si>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</si>
  <si>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</si>
  <si>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</si>
  <si>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</si>
  <si>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</si>
  <si>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</si>
  <si>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</si>
  <si>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</si>
  <si>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</si>
  <si>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</si>
  <si>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</si>
  <si>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</si>
  <si>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</si>
  <si>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</si>
  <si>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</si>
  <si>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</si>
  <si>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</si>
  <si>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</si>
  <si>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</si>
  <si>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</si>
  <si>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</si>
  <si>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</si>
  <si>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</si>
  <si>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</si>
  <si>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</si>
  <si>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</si>
  <si>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</si>
  <si>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</si>
  <si>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</si>
  <si>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</si>
  <si>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</si>
  <si>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</si>
  <si>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</si>
  <si>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</si>
  <si>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</si>
  <si>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</si>
  <si>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</si>
  <si>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</si>
  <si>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</si>
  <si>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</si>
  <si>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</si>
  <si>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</si>
  <si>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</si>
  <si>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</si>
  <si>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</si>
  <si>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</si>
  <si>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</si>
  <si>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</si>
  <si>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</si>
  <si>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</si>
  <si>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</si>
  <si>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</si>
  <si>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</si>
  <si>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</si>
  <si>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</si>
  <si>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</si>
  <si>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</si>
  <si>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</si>
  <si>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</si>
  <si>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</si>
  <si>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</si>
  <si>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</si>
  <si>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</si>
  <si>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</si>
  <si>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</si>
  <si>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</si>
  <si>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</si>
  <si>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</si>
  <si>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</si>
  <si>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</si>
  <si>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</si>
  <si>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</si>
  <si>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</si>
  <si>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</si>
  <si>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</si>
  <si>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</si>
  <si>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</si>
  <si>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</si>
  <si>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</si>
  <si>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</si>
  <si>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</si>
  <si>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</si>
  <si>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</si>
  <si>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</si>
  <si>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</si>
  <si>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</si>
  <si>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</si>
  <si>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</si>
  <si>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</si>
  <si>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</si>
  <si>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</si>
  <si>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</si>
  <si>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</si>
  <si>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</si>
  <si>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</si>
  <si>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</si>
  <si>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</si>
  <si>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</si>
  <si>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</si>
  <si>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</si>
  <si>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</si>
  <si>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</si>
  <si>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</si>
  <si>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</si>
  <si>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</si>
  <si>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</si>
  <si>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</si>
  <si>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</si>
  <si>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</si>
  <si>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</si>
  <si>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</si>
  <si>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</si>
  <si>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</si>
  <si>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</si>
  <si>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</si>
  <si>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</si>
  <si>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</si>
  <si>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</si>
  <si>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</si>
  <si>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</si>
  <si>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</si>
  <si>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</si>
  <si>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</si>
  <si>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</si>
  <si>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</si>
  <si>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</si>
  <si>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</si>
  <si>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</si>
  <si>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</si>
  <si>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</si>
  <si>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</si>
  <si>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</si>
  <si>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</si>
  <si>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</si>
  <si>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</si>
  <si>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</si>
  <si>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</si>
  <si>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</si>
  <si>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</si>
  <si>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</si>
  <si>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</si>
  <si>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</si>
  <si>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</si>
  <si>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</si>
  <si>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</si>
  <si>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</si>
  <si>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</si>
  <si>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</si>
  <si>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</si>
  <si>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</si>
  <si>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</si>
  <si>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</si>
  <si>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</si>
  <si>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</si>
  <si>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</si>
  <si>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</si>
  <si>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</si>
  <si>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</si>
  <si>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</si>
  <si>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</si>
  <si>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</si>
  <si>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</si>
  <si>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</si>
  <si>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</si>
  <si>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</si>
  <si>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</si>
  <si>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</si>
  <si>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</si>
  <si>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</si>
  <si>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</si>
  <si>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</si>
  <si>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</si>
  <si>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</si>
  <si>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</si>
  <si>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</si>
  <si>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</si>
  <si>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</si>
  <si>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</si>
  <si>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</si>
  <si>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</si>
  <si>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</si>
  <si>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</si>
  <si>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</si>
  <si>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</si>
  <si>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</si>
  <si>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</si>
  <si>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</si>
  <si>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</si>
  <si>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</si>
  <si>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</si>
  <si>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</si>
  <si>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</si>
  <si>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</si>
  <si>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</si>
  <si>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</si>
  <si>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</si>
  <si>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</si>
  <si>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</si>
  <si>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</si>
  <si>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</si>
  <si>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</si>
  <si>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</si>
  <si>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</si>
  <si>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</si>
  <si>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</si>
  <si>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</si>
  <si>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</si>
  <si>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</si>
  <si>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</si>
  <si>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</si>
  <si>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</si>
  <si>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</si>
  <si>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</si>
  <si>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</si>
  <si>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</si>
  <si>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</si>
  <si>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</si>
  <si>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</si>
  <si>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</si>
  <si>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</si>
  <si>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</si>
  <si>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</si>
  <si>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</si>
  <si>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</si>
  <si>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</si>
  <si>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</si>
  <si>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</si>
  <si>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</si>
  <si>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</si>
  <si>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</si>
  <si>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</si>
  <si>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</si>
  <si>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</si>
  <si>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</si>
  <si>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</si>
  <si>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</si>
  <si>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</si>
  <si>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</si>
  <si>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</si>
  <si>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</si>
  <si>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</si>
  <si>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</si>
  <si>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</si>
  <si>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</si>
  <si>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</si>
  <si>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</si>
  <si>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</si>
  <si>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</si>
  <si>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</si>
  <si>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</si>
  <si>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</si>
  <si>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</si>
  <si>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</si>
  <si>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</si>
  <si>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</si>
  <si>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</si>
  <si>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</si>
  <si>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</si>
  <si>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</si>
  <si>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</si>
  <si>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</si>
  <si>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</si>
  <si>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</si>
  <si>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</si>
  <si>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</si>
  <si>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</si>
  <si>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</si>
  <si>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</si>
  <si>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</si>
  <si>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</si>
  <si>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</si>
  <si>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</si>
  <si>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</si>
  <si>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</si>
  <si>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</si>
  <si>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</si>
  <si>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</si>
  <si>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</si>
  <si>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</si>
  <si>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</si>
  <si>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</si>
  <si>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</si>
  <si>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</si>
  <si>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</si>
  <si>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</si>
  <si>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</si>
  <si>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</si>
  <si>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</si>
  <si>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</si>
  <si>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</si>
  <si>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</si>
  <si>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</si>
  <si>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</si>
  <si>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</si>
  <si>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</si>
  <si>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</si>
  <si>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</si>
  <si>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</si>
  <si>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</si>
  <si>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</si>
  <si>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</si>
  <si>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</si>
  <si>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</si>
  <si>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</si>
  <si>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</si>
  <si>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</si>
  <si>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</si>
  <si>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</si>
  <si>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</si>
  <si>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</si>
  <si>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</si>
  <si>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</si>
  <si>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</si>
  <si>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</si>
  <si>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</si>
  <si>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</si>
  <si>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</si>
  <si>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</si>
  <si>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</si>
  <si>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</si>
  <si>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</si>
  <si>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</si>
  <si>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</si>
  <si>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</si>
  <si>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</si>
  <si>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</si>
  <si>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</si>
  <si>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</si>
  <si>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</si>
  <si>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</si>
  <si>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</si>
  <si>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</si>
  <si>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</si>
  <si>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</si>
  <si>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</si>
  <si>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</si>
  <si>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</si>
  <si>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</si>
  <si>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</si>
  <si>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</si>
  <si>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</si>
  <si>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</si>
  <si>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</si>
  <si>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</si>
  <si>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</si>
  <si>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</si>
  <si>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</si>
  <si>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</si>
  <si>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</si>
  <si>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</si>
  <si>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</si>
  <si>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</si>
  <si>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</si>
  <si>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</si>
  <si>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</si>
  <si>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</si>
  <si>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</si>
  <si>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</si>
  <si>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</si>
  <si>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</si>
  <si>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</si>
  <si>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</si>
  <si>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</si>
  <si>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</si>
  <si>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</si>
  <si>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</si>
  <si>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</si>
  <si>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</si>
  <si>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</si>
  <si>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</si>
  <si>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</si>
  <si>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</si>
  <si>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</si>
  <si>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</si>
  <si>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</si>
  <si>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</si>
  <si>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</si>
  <si>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</si>
  <si>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</si>
  <si>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</si>
  <si>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</si>
  <si>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</si>
  <si>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</si>
  <si>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</si>
  <si>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</si>
  <si>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</si>
  <si>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</si>
  <si>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</si>
  <si>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</si>
  <si>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</si>
  <si>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</si>
  <si>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</si>
  <si>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</si>
  <si>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</si>
  <si>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</si>
  <si>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</si>
  <si>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</si>
  <si>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</si>
  <si>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</si>
  <si>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</si>
  <si>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</si>
  <si>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</si>
  <si>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</si>
  <si>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</si>
  <si>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</si>
  <si>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</si>
  <si>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</si>
  <si>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</si>
  <si>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</si>
  <si>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</si>
  <si>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</si>
  <si>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</si>
  <si>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</si>
  <si>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</si>
  <si>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</si>
  <si>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</si>
  <si>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</si>
  <si>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</si>
  <si>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</si>
  <si>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</si>
  <si>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</si>
  <si>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</si>
  <si>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</si>
  <si>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</si>
  <si>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</si>
  <si>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</si>
  <si>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</si>
  <si>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</si>
  <si>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</si>
  <si>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</si>
  <si>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</si>
  <si>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</si>
  <si>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</si>
  <si>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</si>
  <si>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</si>
  <si>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</si>
  <si>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</si>
  <si>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</si>
  <si>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</si>
  <si>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</si>
  <si>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</si>
  <si>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</si>
  <si>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</si>
  <si>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</si>
  <si>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</si>
  <si>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</si>
  <si>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</si>
  <si>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</si>
  <si>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</si>
  <si>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</si>
  <si>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</si>
  <si>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</si>
  <si>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</si>
  <si>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</si>
  <si>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</si>
  <si>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</si>
  <si>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</si>
  <si>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</si>
  <si>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</si>
  <si>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</si>
  <si>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</si>
  <si>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</si>
  <si>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</si>
  <si>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</si>
  <si>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</si>
  <si>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</si>
  <si>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</si>
  <si>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</si>
  <si>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</si>
  <si>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</si>
  <si>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</si>
  <si>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</si>
  <si>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</si>
  <si>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</si>
  <si>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</si>
  <si>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</si>
  <si>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</si>
  <si>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</si>
  <si>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</si>
  <si>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</si>
  <si>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</si>
  <si>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</si>
  <si>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</si>
  <si>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</si>
  <si>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</si>
  <si>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</si>
  <si>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</si>
  <si>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</si>
  <si>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</si>
  <si>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</si>
  <si>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</si>
  <si>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</si>
  <si>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</si>
  <si>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</si>
  <si>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</si>
  <si>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</si>
  <si>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</si>
  <si>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</si>
  <si>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</si>
  <si>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</si>
  <si>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</si>
  <si>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</si>
  <si>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</si>
  <si>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</si>
  <si>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</si>
  <si>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</si>
  <si>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</si>
  <si>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</si>
  <si>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</si>
  <si>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</si>
  <si>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</si>
  <si>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</si>
  <si>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</si>
  <si>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</si>
  <si>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</si>
  <si>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</si>
  <si>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</si>
  <si>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</si>
  <si>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</si>
  <si>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</si>
  <si>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</si>
  <si>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</si>
  <si>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</si>
  <si>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</si>
  <si>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</si>
  <si>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</si>
  <si>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</si>
  <si>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</si>
  <si>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</si>
  <si>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</si>
  <si>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</si>
  <si>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</si>
  <si>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</si>
  <si>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</si>
  <si>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</si>
  <si>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</si>
  <si>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</si>
  <si>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</si>
  <si>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</si>
  <si>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</si>
  <si>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</si>
  <si>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</si>
  <si>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</si>
  <si>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</si>
  <si>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</si>
  <si>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</si>
  <si>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</si>
  <si>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</si>
  <si>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</si>
  <si>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</si>
  <si>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</si>
  <si>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</si>
  <si>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</si>
  <si>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</si>
  <si>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</si>
  <si>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</si>
  <si>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</si>
  <si>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</si>
  <si>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</si>
  <si>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</si>
  <si>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</si>
  <si>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</si>
  <si>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</si>
  <si>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</si>
  <si>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</si>
  <si>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</si>
  <si>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</si>
  <si>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</si>
  <si>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</si>
  <si>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</si>
  <si>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</si>
  <si>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</si>
  <si>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</si>
  <si>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</si>
  <si>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</si>
  <si>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</si>
  <si>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</si>
  <si>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</si>
  <si>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</si>
  <si>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</si>
  <si>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</si>
  <si>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</si>
  <si>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</si>
  <si>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</si>
  <si>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</si>
  <si>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</si>
  <si>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</si>
  <si>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</si>
  <si>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</si>
  <si>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</si>
  <si>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</si>
  <si>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</si>
  <si>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</si>
  <si>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</si>
  <si>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</si>
  <si>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</si>
  <si>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</si>
  <si>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</si>
  <si>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</si>
  <si>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</si>
  <si>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</si>
  <si>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</si>
  <si>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</si>
  <si>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</si>
  <si>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</si>
  <si>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</si>
  <si>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</si>
  <si>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</si>
  <si>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</si>
  <si>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</si>
  <si>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</si>
  <si>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</si>
  <si>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</si>
  <si>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</si>
  <si>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</si>
  <si>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</si>
  <si>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</si>
  <si>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</si>
  <si>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</si>
  <si>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</si>
  <si>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</si>
  <si>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</si>
  <si>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</si>
  <si>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</si>
  <si>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</si>
  <si>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</si>
  <si>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</si>
  <si>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</si>
  <si>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</si>
  <si>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</si>
  <si>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</si>
  <si>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</si>
  <si>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</si>
  <si>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</si>
  <si>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</si>
  <si>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</si>
  <si>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</si>
  <si>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</si>
  <si>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</si>
  <si>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</si>
  <si>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</si>
  <si>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</si>
  <si>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</si>
  <si>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</si>
  <si>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</si>
  <si>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</si>
  <si>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</si>
  <si>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</si>
  <si>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</si>
  <si>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</si>
  <si>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</si>
  <si>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</si>
  <si>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</si>
  <si>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</si>
  <si>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</si>
  <si>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</si>
  <si>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</si>
  <si>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</si>
  <si>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</si>
  <si>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</si>
  <si>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</si>
  <si>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</si>
  <si>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</si>
  <si>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</si>
  <si>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</si>
  <si>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</si>
  <si>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</si>
  <si>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</si>
  <si>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</si>
  <si>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</si>
  <si>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</si>
  <si>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</si>
  <si>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</si>
  <si>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</si>
  <si>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</si>
  <si>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</si>
  <si>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</si>
  <si>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</si>
  <si>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</si>
  <si>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</si>
  <si>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</si>
  <si>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</si>
  <si>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</si>
  <si>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</si>
  <si>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</si>
  <si>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</si>
  <si>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</si>
  <si>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</si>
  <si>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</si>
  <si>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</si>
  <si>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</si>
  <si>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</si>
  <si>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</si>
  <si>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</si>
  <si>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</si>
  <si>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</si>
  <si>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</si>
  <si>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</si>
  <si>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</si>
  <si>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</si>
  <si>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</si>
  <si>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</si>
  <si>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</si>
  <si>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</si>
  <si>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</si>
  <si>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</si>
  <si>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</si>
  <si>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</si>
  <si>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</si>
  <si>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</si>
  <si>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</si>
  <si>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</si>
  <si>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</si>
  <si>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</si>
  <si>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</si>
  <si>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</si>
  <si>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</si>
  <si>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</si>
  <si>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</si>
  <si>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</si>
  <si>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</si>
  <si>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</si>
  <si>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</si>
  <si>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</si>
  <si>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</si>
  <si>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</si>
  <si>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</si>
  <si>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</si>
  <si>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</si>
  <si>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</si>
  <si>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</si>
  <si>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</si>
  <si>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</si>
  <si>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</si>
  <si>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</si>
  <si>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</si>
  <si>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</si>
  <si>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</si>
  <si>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</si>
  <si>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</si>
  <si>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</si>
  <si>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</si>
  <si>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</si>
  <si>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</si>
  <si>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</si>
  <si>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</si>
  <si>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</si>
  <si>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</si>
  <si>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</si>
  <si>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</si>
  <si>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</si>
  <si>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</si>
  <si>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</si>
  <si>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</si>
  <si>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</si>
  <si>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</si>
  <si>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</si>
  <si>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</si>
  <si>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</si>
  <si>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</si>
  <si>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</si>
  <si>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</si>
  <si>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</si>
  <si>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</si>
  <si>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</si>
  <si>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</si>
  <si>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</si>
  <si>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</si>
  <si>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</si>
  <si>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</si>
  <si>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</si>
  <si>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</si>
  <si>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</si>
  <si>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</si>
  <si>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</si>
  <si>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</si>
  <si>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</si>
  <si>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</si>
  <si>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</si>
  <si>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</si>
  <si>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</si>
  <si>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</si>
  <si>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</si>
  <si>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</si>
  <si>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</si>
  <si>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</si>
  <si>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</si>
  <si>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</si>
  <si>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</si>
  <si>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</si>
  <si>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</si>
  <si>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</si>
  <si>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</si>
  <si>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</si>
  <si>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</si>
  <si>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</si>
  <si>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</si>
  <si>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</si>
  <si>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</si>
  <si>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</si>
  <si>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</si>
  <si>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</si>
  <si>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</si>
  <si>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</si>
  <si>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</si>
  <si>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</si>
  <si>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</si>
  <si>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</si>
  <si>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</si>
  <si>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</si>
  <si>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</si>
  <si>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</si>
  <si>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</si>
  <si>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</si>
  <si>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</si>
  <si>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</si>
  <si>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</si>
  <si>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</si>
  <si>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</si>
  <si>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</si>
  <si>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</si>
  <si>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</si>
  <si>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</si>
  <si>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</si>
  <si>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</si>
  <si>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</si>
  <si>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</si>
  <si>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</si>
  <si>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</si>
  <si>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</si>
  <si>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</si>
  <si>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</si>
  <si>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</si>
  <si>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</si>
  <si>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</si>
  <si>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</si>
  <si>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</si>
  <si>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</si>
  <si>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</si>
  <si>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</si>
  <si>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</si>
  <si>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</si>
  <si>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</si>
  <si>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</si>
  <si>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</si>
  <si>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</si>
  <si>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</si>
  <si>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</si>
  <si>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</si>
  <si>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</si>
  <si>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</si>
  <si>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</si>
  <si>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</si>
  <si>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</si>
  <si>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</si>
  <si>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</si>
  <si>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</si>
  <si>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</si>
  <si>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</si>
  <si>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</si>
  <si>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</si>
  <si>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</si>
  <si>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</si>
  <si>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</si>
  <si>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</si>
  <si>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</si>
  <si>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</si>
  <si>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</si>
  <si>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</si>
  <si>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</si>
  <si>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</si>
  <si>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</si>
  <si>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</si>
  <si>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</si>
  <si>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</si>
  <si>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</si>
  <si>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</si>
  <si>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</si>
  <si>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</si>
  <si>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</si>
  <si>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</si>
  <si>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</si>
  <si>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</si>
  <si>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</si>
  <si>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</si>
  <si>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</si>
  <si>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</si>
  <si>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</si>
  <si>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</si>
  <si>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</si>
  <si>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</si>
  <si>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</si>
  <si>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</si>
  <si>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</si>
  <si>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</si>
  <si>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</si>
  <si>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</si>
  <si>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</si>
  <si>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</si>
  <si>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</si>
  <si>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</si>
  <si>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</si>
  <si>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</si>
  <si>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</si>
  <si>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</si>
  <si>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</si>
  <si>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</si>
  <si>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</si>
  <si>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</si>
  <si>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</si>
  <si>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</si>
  <si>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</si>
  <si>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</si>
  <si>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</si>
  <si>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</si>
  <si>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</si>
  <si>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</si>
  <si>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</si>
  <si>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</si>
  <si>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</si>
  <si>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</si>
  <si>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</si>
  <si>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</si>
  <si>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</si>
  <si>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</si>
  <si>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</si>
  <si>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</si>
  <si>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</si>
  <si>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</si>
  <si>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</si>
  <si>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</si>
  <si>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</si>
  <si>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</si>
  <si>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</si>
  <si>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</si>
  <si>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</si>
  <si>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</si>
  <si>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</si>
  <si>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</si>
  <si>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</si>
  <si>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</si>
  <si>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</si>
  <si>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</si>
  <si>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</si>
  <si>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</si>
  <si>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</si>
  <si>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</si>
  <si>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</si>
  <si>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</si>
  <si>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</si>
  <si>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</si>
  <si>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</si>
  <si>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</si>
  <si>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</si>
  <si>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</si>
  <si>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</si>
  <si>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</si>
  <si>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</si>
  <si>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</si>
  <si>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</si>
  <si>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</si>
  <si>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</si>
  <si>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</si>
  <si>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</si>
  <si>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</si>
  <si>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</si>
  <si>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</si>
  <si>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</si>
  <si>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</si>
  <si>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</si>
  <si>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</si>
  <si>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</si>
  <si>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</si>
  <si>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</si>
  <si>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</si>
  <si>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</si>
  <si>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</si>
  <si>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</si>
  <si>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</si>
  <si>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</si>
  <si>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</si>
  <si>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</si>
  <si>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</si>
  <si>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</si>
  <si>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</si>
  <si>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</si>
  <si>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</si>
  <si>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</si>
  <si>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</si>
  <si>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</si>
  <si>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</si>
  <si>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</si>
  <si>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</si>
  <si>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</si>
  <si>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</si>
  <si>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</si>
  <si>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</si>
  <si>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</si>
  <si>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</si>
  <si>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</si>
  <si>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</si>
  <si>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</si>
  <si>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</si>
  <si>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</si>
  <si>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</si>
  <si>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</si>
  <si>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</si>
  <si>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</si>
  <si>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</si>
  <si>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</si>
  <si>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</si>
  <si>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</si>
  <si>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</si>
  <si>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</si>
  <si>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</si>
  <si>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</si>
  <si>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</si>
  <si>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</si>
  <si>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</si>
  <si>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</si>
  <si>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</si>
  <si>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</si>
  <si>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</si>
  <si>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</si>
  <si>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</si>
  <si>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</si>
  <si>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</si>
  <si>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</si>
  <si>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</si>
  <si>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</si>
  <si>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</si>
  <si>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</si>
  <si>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</si>
  <si>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</si>
  <si>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</si>
  <si>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</si>
  <si>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</si>
  <si>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</si>
  <si>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</si>
  <si>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</si>
  <si>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</si>
  <si>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</si>
  <si>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</si>
  <si>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</si>
  <si>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</si>
  <si>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</si>
  <si>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</si>
  <si>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</si>
  <si>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</si>
  <si>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</si>
  <si>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</si>
  <si>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</si>
  <si>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</si>
  <si>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</si>
  <si>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</si>
  <si>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</si>
  <si>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</si>
  <si>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</si>
  <si>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</si>
  <si>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</si>
  <si>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</si>
  <si>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</si>
  <si>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</si>
  <si>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</si>
  <si>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</si>
  <si>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</si>
  <si>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</si>
  <si>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</si>
  <si>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</si>
  <si>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</si>
  <si>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</si>
  <si>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</si>
  <si>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</si>
  <si>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</si>
  <si>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</si>
  <si>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</si>
  <si>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</si>
  <si>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</si>
  <si>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</si>
  <si>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</si>
  <si>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</si>
  <si>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</si>
  <si>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</si>
  <si>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</si>
  <si>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</si>
  <si>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</si>
  <si>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</si>
  <si>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</si>
  <si>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</si>
  <si>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</si>
  <si>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</si>
  <si>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</si>
  <si>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</si>
  <si>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</si>
  <si>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</si>
  <si>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</si>
  <si>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</si>
  <si>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</si>
  <si>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</si>
  <si>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</si>
  <si>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</si>
  <si>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</si>
  <si>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</si>
  <si>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</si>
  <si>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</si>
  <si>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</si>
  <si>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</si>
  <si>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</si>
  <si>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</si>
  <si>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</si>
  <si>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</si>
  <si>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</si>
  <si>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</si>
  <si>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</si>
  <si>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</si>
  <si>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</si>
  <si>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</si>
  <si>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</si>
  <si>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</si>
  <si>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</si>
  <si>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</si>
  <si>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</si>
  <si>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</si>
  <si>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</si>
  <si>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</si>
  <si>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</si>
  <si>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</si>
  <si>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</si>
  <si>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</si>
  <si>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</si>
  <si>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</si>
  <si>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</si>
  <si>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</si>
  <si>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</si>
  <si>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</si>
  <si>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</si>
  <si>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</si>
  <si>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</si>
  <si>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</si>
  <si>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</si>
  <si>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</si>
  <si>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</si>
  <si>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</si>
  <si>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</si>
  <si>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</si>
  <si>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</si>
  <si>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</si>
  <si>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</si>
  <si>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</si>
  <si>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</si>
  <si>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</si>
  <si>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</si>
  <si>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</si>
  <si>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</si>
  <si>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</si>
  <si>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</si>
  <si>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</si>
  <si>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</si>
  <si>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</si>
  <si>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</si>
  <si>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</si>
  <si>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</si>
  <si>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</si>
  <si>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</si>
  <si>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</si>
  <si>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</si>
  <si>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</si>
  <si>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</si>
  <si>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</si>
  <si>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</si>
  <si>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</si>
  <si>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</si>
  <si>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</si>
  <si>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</si>
  <si>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</si>
  <si>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</si>
  <si>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</si>
  <si>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</si>
  <si>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</si>
  <si>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</si>
  <si>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</si>
  <si>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</si>
  <si>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</si>
  <si>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</si>
  <si>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</si>
  <si>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</si>
  <si>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</si>
  <si>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</si>
  <si>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</si>
  <si>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</si>
  <si>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</si>
  <si>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</si>
  <si>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</si>
  <si>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</si>
  <si>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</si>
  <si>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</si>
  <si>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</si>
  <si>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</si>
  <si>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</si>
  <si>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</si>
  <si>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</si>
  <si>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</si>
  <si>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</si>
  <si>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</si>
  <si>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</si>
  <si>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</si>
  <si>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</si>
  <si>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</si>
  <si>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</si>
  <si>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</si>
  <si>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</si>
  <si>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</si>
  <si>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</si>
  <si>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</si>
  <si>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</si>
  <si>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</si>
  <si>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</si>
  <si>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</si>
  <si>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</si>
  <si>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</si>
  <si>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</si>
  <si>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</si>
  <si>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</si>
  <si>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</si>
  <si>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</si>
  <si>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</si>
  <si>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</si>
  <si>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</si>
  <si>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</si>
  <si>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</si>
  <si>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</si>
  <si>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</si>
  <si>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</si>
  <si>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</si>
  <si>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</si>
  <si>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</si>
  <si>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</si>
  <si>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</si>
  <si>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</si>
  <si>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</si>
  <si>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</si>
  <si>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</si>
  <si>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</si>
  <si>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</si>
  <si>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</si>
  <si>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</si>
  <si>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</si>
  <si>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</si>
  <si>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</si>
  <si>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</si>
  <si>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</si>
  <si>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</si>
  <si>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</si>
  <si>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</si>
  <si>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</si>
  <si>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</si>
  <si>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</si>
  <si>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</si>
  <si>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</si>
  <si>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</si>
  <si>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</si>
  <si>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</si>
  <si>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</si>
  <si>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</si>
  <si>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</si>
  <si>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</si>
  <si>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</si>
  <si>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</si>
  <si>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</si>
  <si>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</si>
  <si>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</si>
  <si>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</si>
  <si>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</si>
  <si>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</si>
  <si>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</si>
  <si>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</si>
  <si>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</si>
  <si>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</si>
  <si>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</si>
  <si>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</si>
  <si>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</si>
  <si>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</si>
  <si>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</si>
  <si>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</si>
  <si>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</si>
  <si>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</si>
  <si>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</si>
  <si>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</si>
  <si>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</si>
  <si>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</si>
  <si>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</si>
  <si>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</si>
  <si>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</si>
  <si>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</si>
  <si>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</si>
  <si>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</si>
  <si>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</si>
  <si>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</si>
  <si>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</si>
  <si>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</si>
  <si>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</si>
  <si>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</si>
  <si>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</si>
  <si>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</si>
  <si>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</si>
  <si>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</si>
  <si>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</si>
  <si>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</si>
  <si>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</si>
  <si>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</si>
  <si>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</si>
  <si>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</si>
  <si>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</si>
  <si>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</si>
  <si>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</si>
  <si>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</si>
  <si>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</si>
  <si>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</si>
  <si>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</si>
  <si>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</si>
  <si>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</si>
  <si>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</si>
  <si>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</si>
  <si>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</si>
  <si>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</si>
  <si>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</si>
  <si>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</si>
  <si>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</si>
  <si>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</si>
  <si>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</si>
  <si>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</si>
  <si>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</si>
  <si>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</si>
  <si>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</si>
  <si>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</si>
  <si>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</si>
  <si>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</si>
  <si>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</si>
  <si>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</si>
  <si>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</si>
  <si>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</si>
  <si>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</si>
  <si>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</si>
  <si>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</si>
  <si>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</si>
  <si>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</si>
  <si>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</si>
  <si>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</si>
  <si>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</si>
  <si>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</si>
  <si>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</si>
  <si>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</si>
  <si>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</si>
  <si>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</si>
  <si>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</si>
  <si>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</si>
  <si>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</si>
  <si>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</si>
  <si>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</si>
  <si>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</si>
  <si>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</si>
  <si>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</si>
  <si>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</si>
  <si>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</si>
  <si>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</si>
  <si>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</si>
  <si>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</si>
  <si>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</si>
  <si>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</si>
  <si>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</si>
  <si>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</si>
  <si>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</si>
  <si>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</si>
  <si>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</si>
  <si>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</si>
  <si>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</si>
  <si>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</si>
  <si>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</si>
  <si>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</si>
  <si>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</si>
  <si>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</si>
  <si>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</si>
  <si>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</si>
  <si>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</si>
  <si>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</si>
  <si>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</si>
  <si>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</si>
  <si>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</si>
  <si>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</si>
  <si>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</si>
  <si>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</si>
  <si>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</si>
  <si>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</si>
  <si>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</si>
  <si>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</si>
  <si>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</si>
  <si>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</si>
  <si>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</si>
  <si>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</si>
  <si>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</si>
  <si>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</si>
  <si>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</si>
  <si>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</si>
  <si>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</si>
  <si>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</si>
  <si>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</si>
  <si>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</si>
  <si>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</si>
  <si>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</si>
  <si>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</si>
  <si>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</si>
  <si>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</si>
  <si>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</si>
  <si>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</si>
  <si>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</si>
  <si>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</si>
  <si>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</si>
  <si>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</si>
  <si>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</si>
  <si>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</si>
  <si>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</si>
  <si>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</si>
  <si>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</si>
  <si>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</si>
  <si>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</si>
  <si>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</si>
  <si>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</si>
  <si>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</si>
  <si>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</si>
  <si>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</si>
  <si>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</si>
  <si>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</si>
  <si>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</si>
  <si>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</si>
  <si>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</si>
  <si>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</si>
  <si>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</si>
  <si>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</si>
  <si>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</si>
  <si>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</si>
  <si>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</si>
  <si>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</si>
  <si>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</si>
  <si>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</si>
  <si>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</si>
  <si>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</si>
  <si>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</si>
  <si>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</si>
  <si>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</si>
  <si>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</si>
  <si>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</si>
  <si>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</si>
  <si>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</si>
  <si>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</si>
  <si>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</si>
  <si>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</si>
  <si>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</si>
  <si>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</si>
  <si>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</si>
  <si>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</si>
  <si>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</si>
  <si>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</si>
  <si>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</si>
  <si>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</si>
  <si>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</si>
  <si>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</si>
  <si>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</si>
  <si>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</si>
  <si>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</si>
  <si>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</si>
  <si>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</si>
  <si>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</si>
  <si>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</si>
  <si>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</si>
  <si>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</si>
  <si>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</si>
  <si>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</si>
  <si>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</si>
  <si>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</si>
  <si>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</si>
  <si>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</si>
  <si>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</si>
  <si>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</si>
  <si>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</si>
  <si>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</si>
  <si>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</si>
  <si>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</si>
  <si>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</si>
  <si>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</si>
  <si>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</si>
  <si>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</si>
  <si>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</si>
  <si>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</si>
  <si>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</si>
  <si>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</si>
  <si>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</si>
  <si>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</si>
  <si>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</si>
  <si>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</si>
  <si>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</si>
  <si>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</si>
  <si>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</si>
  <si>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</si>
  <si>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</si>
  <si>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</si>
  <si>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</si>
  <si>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</si>
  <si>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</si>
  <si>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</si>
  <si>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</si>
  <si>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</si>
  <si>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</si>
  <si>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</si>
  <si>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</si>
  <si>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</si>
  <si>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</si>
  <si>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</si>
  <si>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</si>
  <si>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</si>
  <si>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</si>
  <si>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</si>
  <si>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</si>
  <si>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</si>
  <si>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</si>
  <si>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</si>
  <si>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</si>
  <si>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</si>
  <si>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</si>
  <si>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</si>
  <si>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</si>
  <si>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</si>
  <si>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</si>
  <si>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</si>
  <si>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</si>
  <si>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</si>
  <si>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</si>
  <si>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</si>
  <si>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</si>
  <si>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</si>
  <si>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</si>
  <si>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</si>
  <si>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</si>
  <si>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</si>
  <si>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</si>
  <si>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</si>
  <si>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</si>
  <si>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</si>
  <si>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</si>
  <si>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</si>
  <si>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</si>
  <si>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</si>
  <si>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</si>
  <si>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</si>
  <si>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</si>
  <si>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</si>
  <si>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</si>
  <si>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</si>
  <si>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</si>
  <si>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</si>
  <si>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</si>
  <si>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</si>
  <si>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</si>
  <si>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</si>
  <si>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</si>
  <si>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</si>
  <si>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</si>
  <si>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</si>
  <si>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</si>
  <si>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</si>
  <si>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</si>
  <si>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</si>
  <si>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</si>
  <si>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</si>
  <si>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</si>
  <si>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</si>
  <si>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</si>
  <si>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</si>
  <si>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</si>
  <si>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</si>
  <si>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</si>
  <si>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</si>
  <si>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</si>
  <si>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</si>
  <si>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</si>
  <si>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</si>
  <si>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</si>
  <si>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</si>
  <si>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</si>
  <si>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</si>
  <si>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</si>
  <si>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</si>
  <si>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</si>
  <si>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</si>
  <si>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</si>
  <si>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</si>
  <si>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</si>
  <si>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</si>
  <si>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</si>
  <si>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</si>
  <si>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</si>
  <si>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</si>
  <si>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</si>
  <si>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</si>
  <si>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</si>
  <si>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</si>
  <si>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</si>
  <si>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</si>
  <si>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</si>
  <si>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</si>
  <si>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</si>
  <si>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</si>
  <si>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</si>
  <si>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</si>
  <si>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</si>
  <si>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</si>
  <si>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</si>
  <si>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</si>
  <si>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</si>
  <si>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</si>
  <si>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</si>
  <si>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</si>
  <si>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</si>
  <si>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</si>
  <si>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</si>
  <si>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</si>
  <si>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</si>
  <si>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</si>
  <si>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</si>
  <si>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</si>
  <si>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</si>
  <si>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</si>
  <si>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</si>
  <si>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</si>
  <si>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</si>
  <si>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</si>
  <si>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</si>
  <si>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</si>
  <si>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</si>
  <si>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</si>
  <si>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</si>
  <si>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</si>
  <si>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</si>
  <si>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</si>
  <si>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</si>
  <si>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</si>
  <si>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</si>
  <si>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</si>
  <si>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</si>
  <si>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</si>
  <si>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</si>
  <si>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</si>
  <si>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</si>
  <si>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</si>
  <si>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</si>
  <si>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</si>
  <si>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</si>
  <si>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</si>
  <si>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</si>
  <si>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</si>
  <si>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</si>
  <si>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</si>
  <si>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</si>
  <si>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</si>
  <si>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</si>
  <si>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</si>
  <si>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</si>
  <si>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</si>
  <si>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</si>
  <si>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</si>
  <si>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</si>
  <si>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</si>
  <si>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</si>
  <si>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</si>
  <si>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</si>
  <si>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</si>
  <si>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</si>
  <si>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</si>
  <si>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</si>
  <si>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</si>
  <si>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</si>
  <si>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</si>
  <si>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</si>
  <si>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</si>
  <si>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</si>
  <si>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</si>
  <si>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</si>
  <si>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</si>
  <si>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</si>
  <si>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</si>
  <si>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</si>
  <si>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</si>
  <si>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</si>
  <si>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</si>
  <si>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</si>
  <si>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</si>
  <si>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</si>
  <si>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</si>
  <si>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</si>
  <si>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</si>
  <si>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</si>
  <si>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</si>
  <si>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</si>
  <si>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</si>
  <si>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</si>
  <si>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</si>
  <si>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</si>
  <si>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</si>
  <si>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</si>
  <si>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</si>
  <si>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</si>
  <si>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</si>
  <si>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</si>
  <si>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</si>
  <si>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</si>
  <si>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</si>
  <si>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</si>
  <si>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</si>
  <si>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</si>
  <si>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</si>
  <si>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</si>
  <si>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</si>
  <si>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</si>
  <si>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</si>
  <si>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</si>
  <si>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</si>
  <si>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</si>
  <si>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</si>
  <si>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</si>
  <si>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</si>
  <si>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</si>
  <si>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</si>
  <si>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</si>
  <si>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</si>
  <si>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</si>
  <si>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</si>
  <si>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</si>
  <si>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</si>
  <si>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</si>
  <si>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</si>
  <si>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</si>
  <si>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</si>
  <si>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</si>
  <si>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</si>
  <si>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</si>
  <si>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</si>
  <si>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</si>
  <si>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</si>
  <si>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</si>
  <si>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</si>
  <si>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</si>
  <si>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</si>
  <si>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</si>
  <si>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</si>
  <si>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</si>
  <si>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</si>
  <si>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</si>
  <si>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</si>
  <si>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</si>
  <si>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</si>
  <si>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</si>
  <si>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</si>
  <si>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</si>
  <si>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</si>
  <si>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</si>
  <si>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</si>
  <si>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</si>
  <si>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</si>
  <si>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</si>
  <si>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</si>
  <si>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</si>
  <si>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</si>
  <si>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</si>
  <si>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</si>
  <si>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</si>
  <si>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</si>
  <si>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</si>
  <si>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</si>
  <si>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</si>
  <si>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</si>
  <si>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</si>
  <si>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</si>
  <si>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</si>
  <si>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</si>
  <si>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</si>
  <si>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</si>
  <si>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</si>
  <si>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</si>
  <si>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</si>
  <si>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</si>
  <si>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</si>
  <si>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</si>
  <si>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</si>
  <si>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</si>
  <si>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</si>
  <si>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</si>
  <si>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</si>
  <si>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</si>
  <si>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</si>
  <si>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</si>
  <si>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</si>
  <si>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</si>
  <si>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</si>
  <si>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</si>
  <si>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</si>
  <si>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</si>
  <si>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</si>
  <si>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</si>
  <si>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</si>
  <si>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</si>
  <si>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</si>
  <si>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</si>
  <si>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</si>
  <si>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</si>
  <si>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</si>
  <si>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</si>
  <si>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</si>
  <si>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</si>
  <si>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</si>
  <si>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</si>
  <si>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</si>
  <si>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</si>
  <si>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</si>
  <si>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</si>
  <si>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</si>
  <si>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</si>
  <si>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</si>
  <si>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</si>
  <si>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</si>
  <si>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</si>
  <si>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</si>
  <si>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</si>
  <si>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</si>
  <si>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</si>
  <si>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</si>
  <si>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</si>
  <si>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</si>
  <si>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</si>
  <si>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</si>
  <si>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</si>
  <si>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</si>
  <si>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</si>
  <si>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</si>
  <si>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</si>
  <si>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</si>
  <si>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</si>
  <si>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</si>
  <si>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</si>
  <si>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</si>
  <si>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</si>
  <si>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</si>
  <si>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</si>
  <si>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</si>
  <si>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</si>
  <si>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</si>
  <si>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</si>
  <si>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</si>
  <si>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</si>
  <si>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</si>
  <si>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</si>
  <si>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</si>
  <si>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</si>
  <si>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</si>
  <si>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</si>
  <si>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</si>
  <si>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</si>
  <si>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</si>
  <si>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</si>
  <si>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</si>
  <si>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</si>
  <si>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</si>
  <si>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</si>
  <si>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</si>
  <si>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</si>
  <si>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</si>
  <si>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</si>
  <si>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</si>
  <si>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</si>
  <si>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</si>
  <si>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</si>
  <si>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</si>
  <si>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</si>
  <si>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</si>
  <si>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</si>
  <si>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</si>
  <si>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</si>
  <si>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</si>
  <si>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</si>
  <si>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</si>
  <si>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</si>
  <si>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</si>
  <si>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</si>
  <si>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</si>
  <si>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</si>
  <si>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</si>
  <si>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</si>
  <si>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</si>
  <si>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</si>
  <si>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</si>
  <si>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</si>
  <si>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</si>
  <si>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</si>
  <si>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</si>
  <si>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</si>
  <si>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</si>
  <si>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</si>
  <si>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</si>
  <si>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</si>
  <si>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</si>
  <si>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</si>
  <si>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</si>
  <si>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</si>
  <si>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</si>
  <si>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</si>
  <si>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</si>
  <si>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</si>
  <si>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</si>
  <si>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</si>
  <si>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</si>
  <si>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</si>
  <si>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</si>
  <si>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</si>
  <si>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</si>
  <si>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</si>
  <si>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</si>
  <si>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</si>
  <si>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</si>
  <si>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</si>
  <si>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</si>
  <si>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</si>
  <si>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</si>
  <si>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</si>
  <si>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</si>
  <si>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</si>
  <si>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</si>
  <si>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</si>
  <si>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</si>
  <si>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</si>
  <si>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</si>
  <si>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</si>
  <si>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</si>
  <si>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</si>
  <si>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</si>
  <si>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</si>
  <si>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</si>
  <si>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</si>
  <si>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</si>
  <si>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</si>
  <si>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</si>
  <si>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</si>
  <si>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</si>
  <si>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</si>
  <si>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</si>
  <si>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</si>
  <si>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</si>
  <si>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</si>
  <si>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</si>
  <si>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</si>
  <si>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</si>
  <si>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</si>
  <si>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</si>
  <si>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</si>
  <si>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</si>
  <si>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</si>
  <si>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</si>
  <si>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</si>
  <si>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</si>
  <si>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</si>
  <si>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</si>
  <si>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</si>
  <si>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</si>
  <si>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</si>
  <si>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</si>
  <si>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</si>
  <si>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</si>
  <si>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</si>
  <si>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</si>
  <si>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</si>
  <si>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</si>
  <si>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</si>
  <si>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</si>
  <si>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</si>
  <si>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</si>
  <si>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</si>
  <si>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</si>
  <si>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</si>
  <si>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</si>
  <si>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</si>
  <si>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</si>
  <si>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</si>
  <si>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</si>
  <si>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</si>
  <si>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</si>
  <si>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</si>
  <si>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</si>
  <si>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</si>
  <si>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</si>
  <si>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</si>
  <si>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</si>
  <si>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</si>
  <si>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</si>
  <si>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</si>
  <si>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</si>
  <si>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</si>
  <si>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</si>
  <si>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</si>
  <si>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</si>
  <si>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</si>
  <si>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</si>
  <si>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</si>
  <si>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</si>
  <si>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</si>
  <si>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</si>
  <si>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</si>
  <si>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</si>
  <si>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</si>
  <si>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</si>
  <si>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</si>
  <si>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</si>
  <si>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</si>
  <si>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</si>
  <si>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</si>
  <si>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</si>
  <si>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</si>
  <si>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</si>
  <si>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</si>
  <si>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</si>
  <si>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</si>
  <si>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</si>
  <si>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</si>
  <si>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</si>
  <si>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</si>
  <si>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</si>
  <si>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</si>
  <si>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</si>
  <si>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</si>
  <si>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</si>
  <si>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</si>
  <si>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</si>
  <si>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</si>
  <si>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</si>
  <si>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</si>
  <si>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</si>
  <si>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</si>
  <si>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</si>
  <si>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</si>
  <si>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</si>
  <si>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</si>
  <si>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</si>
  <si>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</si>
  <si>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</si>
  <si>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</si>
  <si>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</si>
  <si>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</si>
  <si>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</si>
  <si>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</si>
  <si>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</si>
  <si>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</si>
  <si>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</si>
  <si>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</si>
  <si>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</si>
  <si>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</si>
  <si>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</si>
  <si>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</si>
  <si>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</si>
  <si>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</si>
  <si>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</si>
  <si>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</si>
  <si>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</si>
  <si>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</si>
  <si>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</si>
  <si>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</si>
  <si>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</si>
  <si>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</si>
  <si>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</si>
  <si>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</si>
  <si>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</si>
  <si>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</si>
  <si>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</si>
  <si>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</si>
  <si>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</si>
  <si>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</si>
  <si>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</si>
  <si>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</si>
  <si>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</si>
  <si>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</si>
  <si>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</si>
  <si>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</si>
  <si>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</si>
  <si>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</si>
  <si>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</si>
  <si>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</si>
  <si>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</si>
  <si>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</si>
  <si>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</si>
  <si>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</si>
  <si>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</si>
  <si>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</si>
  <si>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</si>
  <si>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</si>
  <si>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</si>
  <si>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</si>
  <si>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</si>
  <si>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</si>
  <si>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</si>
  <si>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</si>
  <si>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</si>
  <si>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</si>
  <si>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</si>
  <si>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</si>
  <si>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</si>
  <si>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</si>
  <si>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</si>
  <si>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</si>
  <si>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</si>
  <si>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</si>
  <si>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</si>
  <si>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</si>
  <si>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</si>
  <si>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</si>
  <si>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</si>
  <si>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</si>
  <si>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</si>
  <si>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</si>
  <si>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</si>
  <si>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</si>
  <si>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</si>
  <si>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</si>
  <si>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</si>
  <si>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</si>
  <si>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</si>
  <si>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</si>
  <si>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</si>
  <si>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</si>
  <si>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</si>
  <si>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</si>
  <si>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</si>
  <si>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</si>
  <si>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</si>
  <si>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</si>
  <si>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</si>
  <si>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</si>
  <si>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</si>
  <si>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</si>
  <si>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</si>
  <si>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</si>
  <si>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</si>
  <si>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</si>
  <si>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</si>
  <si>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</si>
  <si>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</si>
  <si>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</si>
  <si>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</si>
  <si>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</si>
  <si>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</si>
  <si>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</si>
  <si>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</si>
  <si>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</si>
  <si>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</si>
  <si>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</si>
  <si>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</si>
  <si>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</si>
  <si>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</si>
  <si>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</si>
  <si>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</si>
  <si>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</si>
  <si>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</si>
  <si>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</si>
  <si>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</si>
  <si>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</si>
  <si>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</si>
  <si>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</si>
  <si>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</si>
  <si>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</si>
  <si>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</si>
  <si>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</si>
  <si>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</si>
  <si>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</si>
  <si>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</si>
  <si>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</si>
  <si>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</si>
  <si>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</si>
  <si>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</si>
  <si>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</si>
  <si>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</si>
  <si>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</si>
  <si>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</si>
  <si>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</si>
  <si>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</si>
  <si>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</si>
  <si>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</si>
  <si>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</si>
  <si>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</si>
  <si>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</si>
  <si>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</si>
  <si>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</si>
  <si>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</si>
  <si>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</si>
  <si>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</si>
  <si>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</si>
  <si>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</si>
  <si>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</si>
  <si>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</si>
  <si>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</si>
  <si>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</si>
  <si>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</si>
  <si>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</si>
  <si>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</si>
  <si>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</si>
  <si>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</si>
  <si>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</si>
  <si>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</si>
  <si>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</si>
  <si>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</si>
  <si>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</si>
  <si>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</si>
  <si>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</si>
  <si>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</si>
  <si>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</si>
  <si>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</si>
  <si>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</si>
  <si>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</si>
  <si>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</si>
  <si>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</si>
  <si>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</si>
  <si>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</si>
  <si>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</si>
  <si>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</si>
  <si>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</si>
  <si>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</si>
  <si>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</si>
  <si>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</si>
  <si>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</si>
  <si>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</si>
  <si>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</si>
  <si>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</si>
  <si>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</si>
  <si>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</si>
  <si>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</si>
  <si>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</si>
  <si>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</si>
  <si>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</si>
  <si>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</si>
  <si>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</si>
  <si>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</si>
  <si>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</si>
  <si>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</si>
  <si>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</si>
  <si>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</si>
  <si>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</si>
  <si>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</si>
  <si>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</si>
  <si>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</si>
  <si>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</si>
  <si>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</si>
  <si>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</si>
  <si>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</si>
  <si>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</si>
  <si>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</si>
  <si>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</si>
  <si>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</si>
  <si>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</si>
  <si>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</si>
  <si>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</si>
  <si>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</si>
  <si>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</si>
  <si>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</si>
  <si>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</si>
  <si>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</si>
  <si>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</si>
  <si>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</si>
  <si>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</si>
  <si>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</si>
  <si>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</si>
  <si>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</si>
  <si>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</si>
  <si>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</si>
  <si>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</si>
  <si>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</si>
  <si>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</si>
  <si>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</si>
  <si>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</si>
  <si>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</si>
  <si>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</si>
  <si>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</si>
  <si>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</si>
  <si>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</si>
  <si>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</si>
  <si>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</si>
  <si>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</si>
  <si>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</si>
  <si>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</si>
  <si>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</si>
  <si>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</si>
  <si>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</si>
  <si>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</si>
  <si>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</si>
  <si>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</si>
  <si>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</si>
  <si>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</si>
  <si>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</si>
  <si>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</si>
  <si>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</si>
  <si>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</si>
  <si>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</si>
  <si>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</si>
  <si>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</si>
  <si>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</si>
  <si>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</si>
  <si>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</si>
  <si>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</si>
  <si>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</si>
  <si>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</si>
  <si>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</si>
  <si>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</si>
  <si>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</si>
  <si>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</si>
  <si>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</si>
  <si>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</si>
  <si>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</si>
  <si>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</si>
  <si>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</si>
  <si>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</si>
  <si>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</si>
  <si>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</si>
  <si>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</si>
  <si>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</si>
  <si>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</si>
  <si>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</si>
  <si>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</si>
  <si>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</si>
  <si>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</si>
  <si>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</si>
  <si>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</si>
  <si>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</si>
  <si>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</si>
  <si>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</si>
  <si>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</si>
  <si>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</si>
  <si>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</si>
  <si>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</si>
  <si>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</si>
  <si>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</si>
  <si>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</si>
  <si>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</si>
  <si>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</si>
  <si>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</si>
  <si>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</si>
  <si>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</si>
  <si>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</si>
  <si>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</si>
  <si>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</si>
  <si>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</si>
  <si>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</si>
  <si>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</si>
  <si>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</si>
  <si>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</si>
  <si>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</si>
  <si>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</si>
  <si>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</si>
  <si>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</si>
  <si>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</si>
  <si>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</si>
  <si>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</si>
  <si>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</si>
  <si>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</si>
  <si>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</si>
  <si>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</si>
  <si>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</si>
  <si>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</si>
  <si>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</si>
  <si>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</si>
  <si>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</si>
  <si>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</si>
  <si>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</si>
  <si>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</si>
  <si>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</si>
  <si>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</si>
  <si>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</si>
  <si>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</si>
  <si>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</si>
  <si>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</si>
  <si>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</si>
  <si>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</si>
  <si>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</si>
  <si>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</si>
  <si>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</si>
  <si>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</si>
  <si>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</si>
  <si>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</si>
  <si>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</si>
  <si>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</si>
  <si>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</si>
  <si>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</si>
  <si>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</si>
  <si>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</si>
  <si>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</si>
  <si>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</si>
  <si>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</si>
  <si>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</si>
  <si>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</si>
  <si>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</si>
  <si>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</si>
  <si>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</si>
  <si>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</si>
  <si>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</si>
  <si>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</si>
  <si>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</si>
  <si>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</si>
  <si>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</si>
  <si>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</si>
  <si>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</si>
  <si>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</si>
  <si>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</si>
  <si>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</si>
  <si>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</si>
  <si>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</si>
  <si>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</si>
  <si>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</si>
  <si>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</si>
  <si>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</si>
  <si>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</si>
  <si>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</si>
  <si>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</si>
  <si>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</si>
  <si>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</si>
  <si>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</si>
  <si>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</si>
  <si>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</si>
  <si>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</si>
  <si>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</si>
  <si>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</si>
  <si>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</si>
  <si>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</si>
  <si>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</si>
  <si>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</si>
  <si>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</si>
  <si>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</si>
  <si>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</si>
  <si>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</si>
  <si>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</si>
  <si>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</si>
  <si>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</si>
  <si>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</si>
  <si>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</si>
  <si>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</si>
  <si>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</si>
  <si>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</si>
  <si>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</si>
  <si>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</si>
  <si>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</si>
  <si>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</si>
  <si>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</si>
  <si>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</si>
  <si>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</si>
  <si>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</si>
  <si>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</si>
  <si>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</si>
  <si>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</si>
  <si>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</si>
  <si>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</si>
  <si>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</si>
  <si>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</si>
  <si>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</si>
  <si>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</si>
  <si>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</si>
  <si>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</si>
  <si>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</si>
  <si>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</si>
  <si>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</si>
  <si>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</si>
  <si>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</si>
  <si>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</si>
  <si>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</si>
  <si>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</si>
  <si>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</si>
  <si>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</si>
  <si>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</si>
  <si>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</si>
  <si>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</si>
  <si>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</si>
  <si>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</si>
  <si>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</si>
  <si>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</si>
  <si>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</si>
  <si>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</si>
  <si>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</si>
  <si>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</si>
  <si>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</si>
  <si>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</si>
  <si>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</si>
  <si>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</si>
  <si>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</si>
  <si>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</si>
  <si>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</si>
  <si>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</si>
  <si>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</si>
  <si>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</si>
  <si>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</si>
  <si>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</si>
  <si>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</si>
  <si>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</si>
  <si>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</si>
  <si>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</si>
  <si>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</si>
  <si>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</si>
  <si>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</si>
  <si>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</si>
  <si>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</si>
  <si>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</si>
  <si>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</si>
  <si>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</si>
  <si>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</si>
  <si>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</si>
  <si>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</si>
  <si>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</si>
  <si>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</si>
  <si>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</si>
  <si>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</si>
  <si>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</si>
  <si>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</si>
  <si>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</si>
  <si>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</si>
  <si>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</si>
  <si>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</si>
  <si>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</si>
  <si>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</si>
  <si>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</si>
  <si>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</si>
  <si>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</si>
  <si>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</si>
  <si>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</si>
  <si>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</si>
  <si>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</si>
  <si>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</si>
  <si>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</si>
  <si>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</si>
  <si>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</si>
  <si>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</si>
  <si>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</si>
  <si>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</si>
  <si>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</si>
  <si>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</si>
  <si>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</si>
  <si>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</si>
  <si>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</si>
  <si>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</si>
  <si>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</si>
  <si>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</si>
  <si>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</si>
  <si>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</si>
  <si>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</si>
  <si>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</si>
  <si>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</si>
  <si>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</si>
  <si>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</si>
  <si>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</si>
  <si>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</si>
  <si>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</si>
  <si>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</si>
  <si>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</si>
  <si>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</si>
  <si>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</si>
  <si>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</si>
  <si>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</si>
  <si>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</si>
  <si>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</si>
  <si>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</si>
  <si>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</si>
  <si>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</si>
  <si>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</si>
  <si>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</si>
  <si>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</si>
  <si>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</si>
  <si>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</si>
  <si>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</si>
  <si>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</si>
  <si>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</si>
  <si>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</si>
  <si>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</si>
  <si>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</si>
  <si>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</si>
  <si>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</si>
  <si>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</si>
  <si>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</si>
  <si>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</si>
  <si>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</si>
  <si>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</si>
  <si>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</si>
  <si>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</si>
  <si>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</si>
  <si>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</si>
  <si>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</si>
  <si>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</si>
  <si>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</si>
  <si>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</si>
  <si>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</si>
  <si>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</si>
  <si>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</si>
  <si>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</si>
  <si>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</si>
  <si>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</si>
  <si>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</si>
  <si>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</si>
  <si>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</si>
  <si>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</si>
  <si>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</si>
  <si>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</si>
  <si>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</si>
  <si>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</si>
  <si>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</si>
  <si>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</si>
  <si>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</si>
  <si>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</si>
  <si>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</si>
  <si>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</si>
  <si>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</si>
  <si>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</si>
  <si>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</si>
  <si>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</si>
  <si>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</si>
  <si>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</si>
  <si>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</si>
  <si>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</si>
  <si>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</si>
  <si>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</si>
  <si>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</si>
  <si>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</si>
  <si>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</si>
  <si>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</si>
  <si>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</si>
  <si>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</si>
  <si>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</si>
  <si>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</si>
  <si>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</si>
  <si>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</si>
  <si>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</si>
  <si>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</si>
  <si>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</si>
  <si>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</si>
  <si>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</si>
  <si>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</si>
  <si>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</si>
  <si>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</si>
  <si>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</si>
  <si>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</si>
  <si>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</si>
  <si>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</si>
  <si>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</si>
  <si>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</si>
  <si>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</si>
  <si>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</si>
  <si>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</si>
  <si>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</si>
  <si>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</si>
  <si>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</si>
  <si>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</si>
  <si>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</si>
  <si>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</si>
  <si>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</si>
  <si>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</si>
  <si>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</si>
  <si>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</si>
  <si>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</si>
  <si>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</si>
  <si>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</si>
  <si>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</si>
  <si>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</si>
  <si>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</si>
  <si>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</si>
  <si>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</si>
  <si>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</si>
  <si>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</si>
  <si>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</si>
  <si>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</si>
  <si>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</si>
  <si>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</si>
  <si>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</si>
  <si>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</si>
  <si>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</si>
  <si>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</si>
  <si>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</si>
  <si>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</si>
  <si>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</si>
  <si>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</si>
  <si>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</si>
  <si>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</si>
  <si>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</si>
  <si>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</si>
  <si>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</si>
  <si>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</si>
  <si>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</si>
  <si>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</si>
  <si>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</si>
  <si>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</si>
  <si>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</si>
  <si>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</si>
  <si>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</si>
  <si>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</si>
  <si>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</si>
  <si>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</si>
  <si>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</si>
  <si>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</si>
  <si>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</si>
  <si>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</si>
  <si>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</si>
  <si>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</si>
  <si>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</si>
  <si>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</si>
  <si>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</si>
  <si>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</si>
  <si>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</si>
  <si>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</si>
  <si>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</si>
  <si>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</si>
  <si>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</si>
  <si>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</si>
  <si>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</si>
  <si>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</si>
  <si>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</si>
  <si>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</si>
  <si>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</si>
  <si>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</si>
  <si>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</si>
  <si>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</si>
  <si>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</si>
  <si>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</si>
  <si>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</si>
  <si>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</si>
  <si>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</si>
  <si>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</si>
  <si>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</si>
  <si>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</si>
  <si>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</si>
  <si>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</si>
  <si>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</si>
  <si>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</si>
  <si>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</si>
  <si>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</si>
  <si>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</si>
  <si>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</si>
  <si>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</si>
  <si>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</si>
  <si>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</si>
  <si>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</si>
  <si>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</si>
  <si>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</si>
  <si>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</si>
  <si>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</si>
  <si>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</si>
  <si>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</si>
  <si>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</si>
  <si>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</si>
  <si>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</si>
  <si>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</si>
  <si>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</si>
  <si>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</si>
  <si>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</si>
  <si>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</si>
  <si>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</si>
  <si>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</si>
  <si>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</si>
  <si>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</si>
  <si>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</si>
  <si>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</si>
  <si>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</si>
  <si>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</si>
  <si>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</si>
  <si>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</si>
  <si>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</si>
  <si>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</si>
  <si>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</si>
  <si>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</si>
  <si>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</si>
  <si>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</si>
  <si>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</si>
  <si>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</si>
  <si>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</si>
  <si>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</si>
  <si>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</si>
  <si>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</si>
  <si>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</si>
  <si>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</si>
  <si>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</si>
  <si>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</si>
  <si>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</si>
  <si>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</si>
  <si>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</si>
  <si>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</si>
  <si>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</si>
  <si>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</si>
  <si>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</si>
  <si>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</si>
  <si>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</si>
  <si>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</si>
  <si>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</si>
  <si>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</si>
  <si>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</si>
  <si>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</si>
  <si>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</si>
  <si>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</si>
  <si>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</si>
  <si>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</si>
  <si>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</si>
  <si>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</si>
  <si>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</si>
  <si>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</si>
  <si>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</si>
  <si>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</si>
  <si>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</si>
  <si>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</si>
  <si>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</si>
  <si>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</si>
  <si>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</si>
  <si>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</si>
  <si>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</si>
  <si>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</si>
  <si>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</si>
  <si>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</si>
  <si>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</si>
  <si>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</si>
  <si>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</si>
  <si>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</si>
  <si>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</si>
  <si>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</si>
  <si>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</si>
  <si>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</si>
  <si>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</si>
  <si>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</si>
  <si>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</si>
  <si>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</si>
  <si>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</si>
  <si>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</si>
  <si>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</si>
  <si>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</si>
  <si>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</si>
  <si>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</si>
  <si>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</si>
  <si>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</si>
  <si>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</si>
  <si>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</si>
  <si>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</si>
  <si>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</si>
  <si>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</si>
  <si>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</si>
  <si>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</si>
  <si>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</si>
  <si>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</si>
  <si>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</si>
  <si>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</si>
  <si>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</si>
  <si>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</si>
  <si>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</si>
  <si>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</si>
  <si>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</si>
  <si>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</si>
  <si>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</si>
  <si>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</si>
  <si>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</si>
  <si>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</si>
  <si>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</si>
  <si>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</si>
  <si>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</si>
  <si>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</si>
  <si>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</si>
  <si>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</si>
  <si>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</si>
  <si>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</si>
  <si>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</si>
  <si>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</si>
  <si>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</si>
  <si>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</si>
  <si>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</si>
  <si>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</si>
  <si>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</si>
  <si>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</si>
  <si>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</si>
  <si>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</si>
  <si>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</si>
  <si>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</si>
  <si>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</si>
  <si>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</si>
  <si>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</si>
  <si>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</si>
  <si>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</si>
  <si>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</si>
  <si>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</si>
  <si>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</si>
  <si>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</si>
  <si>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</si>
  <si>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</si>
  <si>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</si>
  <si>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</si>
  <si>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</si>
  <si>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</si>
  <si>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</si>
  <si>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</si>
  <si>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</si>
  <si>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</si>
  <si>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</si>
  <si>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</si>
  <si>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</si>
  <si>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</si>
  <si>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</si>
  <si>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</si>
  <si>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</si>
  <si>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</si>
  <si>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</si>
  <si>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</si>
  <si>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</si>
  <si>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</si>
  <si>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</si>
  <si>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</si>
  <si>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</si>
  <si>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</si>
  <si>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</si>
  <si>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</si>
  <si>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</si>
  <si>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</si>
  <si>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</si>
  <si>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</si>
  <si>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</si>
  <si>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</si>
  <si>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</si>
  <si>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</si>
  <si>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</si>
  <si>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</si>
  <si>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</si>
  <si>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</si>
  <si>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</si>
  <si>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</si>
  <si>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</si>
  <si>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</si>
  <si>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</si>
  <si>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</si>
  <si>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</si>
  <si>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</si>
  <si>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</si>
  <si>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</si>
  <si>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</si>
  <si>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</si>
  <si>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</si>
  <si>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</si>
  <si>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</si>
  <si>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</si>
  <si>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</si>
  <si>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</si>
  <si>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</si>
  <si>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</si>
  <si>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</si>
  <si>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</si>
  <si>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</si>
  <si>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</si>
  <si>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</si>
  <si>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</si>
  <si>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</si>
  <si>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</si>
  <si>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</si>
  <si>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</si>
  <si>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</si>
  <si>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</si>
  <si>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</si>
  <si>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</si>
  <si>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</si>
  <si>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</si>
  <si>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</si>
  <si>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</si>
  <si>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</si>
  <si>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</si>
  <si>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</si>
  <si>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</si>
  <si>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</si>
  <si>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</si>
  <si>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</si>
  <si>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</si>
  <si>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</si>
  <si>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</si>
  <si>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</si>
  <si>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</si>
  <si>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</si>
  <si>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</si>
  <si>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</si>
  <si>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</si>
  <si>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</si>
  <si>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</si>
  <si>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</si>
  <si>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</si>
  <si>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</si>
  <si>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</si>
  <si>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</si>
  <si>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</si>
  <si>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</si>
  <si>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</si>
  <si>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</si>
  <si>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</si>
  <si>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</si>
  <si>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</si>
  <si>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</si>
  <si>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</si>
  <si>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</si>
  <si>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</si>
  <si>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</si>
  <si>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</si>
  <si>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</si>
  <si>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</si>
  <si>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</si>
  <si>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</si>
  <si>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</si>
  <si>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</si>
  <si>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</si>
  <si>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</si>
  <si>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</si>
  <si>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</si>
  <si>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</si>
  <si>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</si>
  <si>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</si>
  <si>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</si>
  <si>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</si>
  <si>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</si>
  <si>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</si>
  <si>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</si>
  <si>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</si>
  <si>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</si>
  <si>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</si>
  <si>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</si>
  <si>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</si>
  <si>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</si>
  <si>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</si>
  <si>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</si>
  <si>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</si>
  <si>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</si>
  <si>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</si>
  <si>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</si>
  <si>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</si>
  <si>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</si>
  <si>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</si>
  <si>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</si>
  <si>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</si>
  <si>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</si>
  <si>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</si>
  <si>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</si>
  <si>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</si>
  <si>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</si>
  <si>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</si>
  <si>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</si>
  <si>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</si>
  <si>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</si>
  <si>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</si>
  <si>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</si>
  <si>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</si>
  <si>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</si>
  <si>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</si>
  <si>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</si>
  <si>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</si>
  <si>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</si>
  <si>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</si>
  <si>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</si>
  <si>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</si>
  <si>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</si>
  <si>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</si>
  <si>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</si>
  <si>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</si>
  <si>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</si>
  <si>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</si>
  <si>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</si>
  <si>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</si>
  <si>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</si>
  <si>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</si>
  <si>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</si>
  <si>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</si>
  <si>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</si>
  <si>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</si>
  <si>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</si>
  <si>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</si>
  <si>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</si>
  <si>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</si>
  <si>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</si>
  <si>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</si>
  <si>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</si>
  <si>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</si>
  <si>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</si>
  <si>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</si>
  <si>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</si>
  <si>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</si>
  <si>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</si>
  <si>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</si>
  <si>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</si>
  <si>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</si>
  <si>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</si>
  <si>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</si>
  <si>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</si>
  <si>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</si>
  <si>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</si>
  <si>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</si>
  <si>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</si>
  <si>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</si>
  <si>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</si>
  <si>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</si>
  <si>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</si>
  <si>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</si>
  <si>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</si>
  <si>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</si>
  <si>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</si>
  <si>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</si>
  <si>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</si>
  <si>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</si>
  <si>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</si>
  <si>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</si>
  <si>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</si>
  <si>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</si>
  <si>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</si>
  <si>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</si>
  <si>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</si>
  <si>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</si>
  <si>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</si>
  <si>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</si>
  <si>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</si>
  <si>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</si>
  <si>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</si>
  <si>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</si>
  <si>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</si>
  <si>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</si>
  <si>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</si>
  <si>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</si>
  <si>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</si>
  <si>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</si>
  <si>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</si>
  <si>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</si>
  <si>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</si>
  <si>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</si>
  <si>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</si>
  <si>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</si>
  <si>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</si>
  <si>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</si>
  <si>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</si>
  <si>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</si>
  <si>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</si>
  <si>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</si>
  <si>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</si>
  <si>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</si>
  <si>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</si>
  <si>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</si>
  <si>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</si>
  <si>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</si>
  <si>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</si>
  <si>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</si>
  <si>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</si>
  <si>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</si>
  <si>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</si>
  <si>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</si>
  <si>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</si>
  <si>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</si>
  <si>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</si>
  <si>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</si>
  <si>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</si>
  <si>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</si>
  <si>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</si>
  <si>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</si>
  <si>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</si>
  <si>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</si>
  <si>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</si>
  <si>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</si>
  <si>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</si>
  <si>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</si>
  <si>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</si>
  <si>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</si>
  <si>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</si>
  <si>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</si>
  <si>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</si>
  <si>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</si>
  <si>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</si>
  <si>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</si>
  <si>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</si>
  <si>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</si>
  <si>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</si>
  <si>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</si>
  <si>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</si>
  <si>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</si>
  <si>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</si>
  <si>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</si>
  <si>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</si>
  <si>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</si>
  <si>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</si>
  <si>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</si>
  <si>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</si>
  <si>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</si>
  <si>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</si>
  <si>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</si>
  <si>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</si>
  <si>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</si>
  <si>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</si>
  <si>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</si>
  <si>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</si>
  <si>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</si>
  <si>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</si>
  <si>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</si>
  <si>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</si>
  <si>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</si>
  <si>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</si>
  <si>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</si>
  <si>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</si>
  <si>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</si>
  <si>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</si>
  <si>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</si>
  <si>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</si>
  <si>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</si>
  <si>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</si>
  <si>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</si>
  <si>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</si>
  <si>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</si>
  <si>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</si>
  <si>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</si>
  <si>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</si>
  <si>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</si>
  <si>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</si>
  <si>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</si>
  <si>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</si>
  <si>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</si>
  <si>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</si>
  <si>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</si>
  <si>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</si>
  <si>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</si>
  <si>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</si>
  <si>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</si>
  <si>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</si>
  <si>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</si>
  <si>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</si>
  <si>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</si>
  <si>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</si>
  <si>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</si>
  <si>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</si>
  <si>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</si>
  <si>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</si>
  <si>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</si>
  <si>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</si>
  <si>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</si>
  <si>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</si>
  <si>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</si>
  <si>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</si>
  <si>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</si>
  <si>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</si>
  <si>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</si>
  <si>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</si>
  <si>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</si>
  <si>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</si>
  <si>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</si>
  <si>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</si>
  <si>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</si>
  <si>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</si>
  <si>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</si>
  <si>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</si>
  <si>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</si>
  <si>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</si>
  <si>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</si>
  <si>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</si>
  <si>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</si>
  <si>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</si>
  <si>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</si>
  <si>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</si>
  <si>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</si>
  <si>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</si>
  <si>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</si>
  <si>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</si>
  <si>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</si>
  <si>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</si>
  <si>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</si>
  <si>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</si>
  <si>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</si>
  <si>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</si>
  <si>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</si>
  <si>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</si>
  <si>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</si>
  <si>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</si>
  <si>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</si>
  <si>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</si>
  <si>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</si>
  <si>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</si>
  <si>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</si>
  <si>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</si>
  <si>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</si>
  <si>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</si>
  <si>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</si>
  <si>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</si>
  <si>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</si>
  <si>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</si>
  <si>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</si>
  <si>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</si>
  <si>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</si>
  <si>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</si>
  <si>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</si>
  <si>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</si>
  <si>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</si>
  <si>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</si>
  <si>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</si>
  <si>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</si>
  <si>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</si>
  <si>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</si>
  <si>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</si>
  <si>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</si>
  <si>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</si>
  <si>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</si>
  <si>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</si>
  <si>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</si>
  <si>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</si>
  <si>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</si>
  <si>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</si>
  <si>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</si>
  <si>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</si>
  <si>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</si>
  <si>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</si>
  <si>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</si>
  <si>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</si>
  <si>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</si>
  <si>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</si>
  <si>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</si>
  <si>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</si>
  <si>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</si>
  <si>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</si>
  <si>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</si>
  <si>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</si>
  <si>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</si>
  <si>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</si>
  <si>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</si>
  <si>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</si>
  <si>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</si>
  <si>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</si>
  <si>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</si>
  <si>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</si>
  <si>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</si>
  <si>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</si>
  <si>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</si>
  <si>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</si>
  <si>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</si>
  <si>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</si>
  <si>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</si>
  <si>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</si>
  <si>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</si>
  <si>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</si>
  <si>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</si>
  <si>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</si>
  <si>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</si>
  <si>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</si>
  <si>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</si>
  <si>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</si>
  <si>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</si>
  <si>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</si>
  <si>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</si>
  <si>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</si>
  <si>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</si>
  <si>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</si>
  <si>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</si>
  <si>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</si>
  <si>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</si>
  <si>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</si>
  <si>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</si>
  <si>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</si>
  <si>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</si>
  <si>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</si>
  <si>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</si>
  <si>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</si>
  <si>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</si>
  <si>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</si>
  <si>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</si>
  <si>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</si>
  <si>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</si>
  <si>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</si>
  <si>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</si>
  <si>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</si>
  <si>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</si>
  <si>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</si>
  <si>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</si>
  <si>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</si>
  <si>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</si>
  <si>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</si>
  <si>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</si>
  <si>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</si>
  <si>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</si>
  <si>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</si>
  <si>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</si>
  <si>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</si>
  <si>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</si>
  <si>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</si>
  <si>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</si>
  <si>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</si>
  <si>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</si>
  <si>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</si>
  <si>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</si>
  <si>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</si>
  <si>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</si>
  <si>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</si>
  <si>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</si>
  <si>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</si>
  <si>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</si>
  <si>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</si>
  <si>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</si>
  <si>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</si>
  <si>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</si>
  <si>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</si>
  <si>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</si>
  <si>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</si>
  <si>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</si>
  <si>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</si>
  <si>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</si>
  <si>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</si>
  <si>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</si>
  <si>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</si>
  <si>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</si>
  <si>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</si>
  <si>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</si>
  <si>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</si>
  <si>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</si>
  <si>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</si>
  <si>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</si>
  <si>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</si>
  <si>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</si>
  <si>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</si>
  <si>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</si>
  <si>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</si>
  <si>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</si>
  <si>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</si>
  <si>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</si>
  <si>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</si>
  <si>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</si>
  <si>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</si>
  <si>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</si>
  <si>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</si>
  <si>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</si>
  <si>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</si>
  <si>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</si>
  <si>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</si>
  <si>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</si>
  <si>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</si>
  <si>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</si>
  <si>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</si>
  <si>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</si>
  <si>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</si>
  <si>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</si>
  <si>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</si>
  <si>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</si>
  <si>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</si>
  <si>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</si>
  <si>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</si>
  <si>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</si>
  <si>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</si>
  <si>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</si>
  <si>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</si>
  <si>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</si>
  <si>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</si>
  <si>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</si>
  <si>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</si>
  <si>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</si>
  <si>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</si>
  <si>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</si>
  <si>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</si>
  <si>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</si>
  <si>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</si>
  <si>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</si>
  <si>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</si>
  <si>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</si>
  <si>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</si>
  <si>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</si>
  <si>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</si>
  <si>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</si>
  <si>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</si>
  <si>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</si>
  <si>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</si>
  <si>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</si>
  <si>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</si>
  <si>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</si>
  <si>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</si>
  <si>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</si>
  <si>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</si>
  <si>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</si>
  <si>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</si>
  <si>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</si>
  <si>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</si>
  <si>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</si>
  <si>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</si>
  <si>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</si>
  <si>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</si>
  <si>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</si>
  <si>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</si>
  <si>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</si>
  <si>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</si>
  <si>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</si>
  <si>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</si>
  <si>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</si>
  <si>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</si>
  <si>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</si>
  <si>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</si>
  <si>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</si>
  <si>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</si>
  <si>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</si>
  <si>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</si>
  <si>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</si>
  <si>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</si>
  <si>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</si>
  <si>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</si>
  <si>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</si>
  <si>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</si>
  <si>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</si>
  <si>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</si>
  <si>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</si>
  <si>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</si>
  <si>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</si>
  <si>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</si>
  <si>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</si>
  <si>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</si>
  <si>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</si>
  <si>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</si>
  <si>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</si>
  <si>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</si>
  <si>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</si>
  <si>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</si>
  <si>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</si>
  <si>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</si>
  <si>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</si>
  <si>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</si>
  <si>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</si>
  <si>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</si>
  <si>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</si>
  <si>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</si>
  <si>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</si>
  <si>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</si>
  <si>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</si>
  <si>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</si>
  <si>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</si>
  <si>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</si>
  <si>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</si>
  <si>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</si>
  <si>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</si>
  <si>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</si>
  <si>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</si>
  <si>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</si>
  <si>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</si>
  <si>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</si>
  <si>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</si>
  <si>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</si>
  <si>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</si>
  <si>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</si>
  <si>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</si>
  <si>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</si>
  <si>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</si>
  <si>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</si>
  <si>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</si>
  <si>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</si>
  <si>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</si>
  <si>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</si>
  <si>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</si>
  <si>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</si>
  <si>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</si>
  <si>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</si>
  <si>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</si>
  <si>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</si>
  <si>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</si>
  <si>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</si>
  <si>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</si>
  <si>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</si>
  <si>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</si>
  <si>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</si>
  <si>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</si>
  <si>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</si>
  <si>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</si>
  <si>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</si>
  <si>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</si>
  <si>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</si>
  <si>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</si>
  <si>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</si>
  <si>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</si>
  <si>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</si>
  <si>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</si>
  <si>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</si>
  <si>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</si>
  <si>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</si>
  <si>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</si>
  <si>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</si>
  <si>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</si>
  <si>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</si>
  <si>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</si>
  <si>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</si>
  <si>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</si>
  <si>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</si>
  <si>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</si>
  <si>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</si>
  <si>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</si>
  <si>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</si>
  <si>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</si>
  <si>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</si>
  <si>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</si>
  <si>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</si>
  <si>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</si>
  <si>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</si>
  <si>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</si>
  <si>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</si>
  <si>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</si>
  <si>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</si>
  <si>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</si>
  <si>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</si>
  <si>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</si>
  <si>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</si>
  <si>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</si>
  <si>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</si>
  <si>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</si>
  <si>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</si>
  <si>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</si>
  <si>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</si>
  <si>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</si>
  <si>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</si>
  <si>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</si>
  <si>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</si>
  <si>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</si>
  <si>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</si>
  <si>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</si>
  <si>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</si>
  <si>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</si>
  <si>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</si>
  <si>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</si>
  <si>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</si>
  <si>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</si>
  <si>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</si>
  <si>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</si>
  <si>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</si>
  <si>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</si>
  <si>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</si>
  <si>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</si>
  <si>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</si>
  <si>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</si>
  <si>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</si>
  <si>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</si>
  <si>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</si>
  <si>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</si>
  <si>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</si>
  <si>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</si>
  <si>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</si>
  <si>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</si>
  <si>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</si>
  <si>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</si>
  <si>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</si>
  <si>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</si>
  <si>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</si>
  <si>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</si>
  <si>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</si>
  <si>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</si>
  <si>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</si>
  <si>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</si>
  <si>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</si>
  <si>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</si>
  <si>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</si>
  <si>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</si>
  <si>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</si>
  <si>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</si>
  <si>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</si>
  <si>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</si>
  <si>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</si>
  <si>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</si>
  <si>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</si>
  <si>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</si>
  <si>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</si>
  <si>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</si>
  <si>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</si>
  <si>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</si>
  <si>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</si>
  <si>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</si>
  <si>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</si>
  <si>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</si>
  <si>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</si>
  <si>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</si>
  <si>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</si>
  <si>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</si>
  <si>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</si>
  <si>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</si>
  <si>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</si>
  <si>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</si>
  <si>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</si>
  <si>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</si>
  <si>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</si>
  <si>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</si>
  <si>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</si>
  <si>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</si>
  <si>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</si>
  <si>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</si>
  <si>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</si>
  <si>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</si>
  <si>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</si>
  <si>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</si>
  <si>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</si>
  <si>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</si>
  <si>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</si>
  <si>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</si>
  <si>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</si>
  <si>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</si>
  <si>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</si>
  <si>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</si>
  <si>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</si>
  <si>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</si>
  <si>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</si>
  <si>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</si>
  <si>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</si>
  <si>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</si>
  <si>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</si>
  <si>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</si>
  <si>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</si>
  <si>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</si>
  <si>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</si>
  <si>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</si>
  <si>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</si>
  <si>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</si>
  <si>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</si>
  <si>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</si>
  <si>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</si>
  <si>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</si>
  <si>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</si>
  <si>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</si>
  <si>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</si>
  <si>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</si>
  <si>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</si>
  <si>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</si>
  <si>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</si>
  <si>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</si>
  <si>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</si>
  <si>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</si>
  <si>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</si>
  <si>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</si>
  <si>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</si>
  <si>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</si>
  <si>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</si>
  <si>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</si>
  <si>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</si>
  <si>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</si>
  <si>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</si>
  <si>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</si>
  <si>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</si>
  <si>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</si>
  <si>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</si>
  <si>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</si>
  <si>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</si>
  <si>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</si>
  <si>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</si>
  <si>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</si>
  <si>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</si>
  <si>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</si>
  <si>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</si>
  <si>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</si>
  <si>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</si>
  <si>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</si>
  <si>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</si>
  <si>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</si>
  <si>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</si>
  <si>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</si>
  <si>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</si>
  <si>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</si>
  <si>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</si>
  <si>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</si>
  <si>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</si>
  <si>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</si>
  <si>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</si>
  <si>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</si>
  <si>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</si>
  <si>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</si>
  <si>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</si>
  <si>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</si>
  <si>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</si>
  <si>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</si>
  <si>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</si>
  <si>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</si>
  <si>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</si>
  <si>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</si>
  <si>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</si>
  <si>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</si>
  <si>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</si>
  <si>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</si>
  <si>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</si>
  <si>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</si>
  <si>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</si>
  <si>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</si>
  <si>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</si>
  <si>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</si>
  <si>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</si>
  <si>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</si>
  <si>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</si>
  <si>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</si>
  <si>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</si>
  <si>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</si>
  <si>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</si>
  <si>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</si>
  <si>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</si>
  <si>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</si>
  <si>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</si>
  <si>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</si>
  <si>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</si>
  <si>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</si>
  <si>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</si>
  <si>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</si>
  <si>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</si>
  <si>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</si>
  <si>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</si>
  <si>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</si>
  <si>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</si>
  <si>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</si>
  <si>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</si>
  <si>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</si>
  <si>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</si>
  <si>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</si>
  <si>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</si>
  <si>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</si>
  <si>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</si>
  <si>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</si>
  <si>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</si>
  <si>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</si>
  <si>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</si>
  <si>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</si>
  <si>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</si>
  <si>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</si>
  <si>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</si>
  <si>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</si>
  <si>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</si>
  <si>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</si>
  <si>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</si>
  <si>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</si>
  <si>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</si>
  <si>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</si>
  <si>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</si>
  <si>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</si>
  <si>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</si>
  <si>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</si>
  <si>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</si>
  <si>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</si>
  <si>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</si>
  <si>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</si>
  <si>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</si>
  <si>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</si>
  <si>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</si>
  <si>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</si>
  <si>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</si>
  <si>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</si>
  <si>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</si>
  <si>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</si>
  <si>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</si>
  <si>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</si>
  <si>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</si>
  <si>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</si>
  <si>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</si>
  <si>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</si>
  <si>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</si>
  <si>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</si>
  <si>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</si>
  <si>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</si>
  <si>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</si>
  <si>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</si>
  <si>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</si>
  <si>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</si>
  <si>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</si>
  <si>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</si>
  <si>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</si>
  <si>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</si>
  <si>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</si>
  <si>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</si>
  <si>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</si>
  <si>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</si>
  <si>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</si>
  <si>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</si>
  <si>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</si>
  <si>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</si>
  <si>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</si>
  <si>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</si>
  <si>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</si>
  <si>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</si>
  <si>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</si>
  <si>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</si>
  <si>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</si>
  <si>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</si>
  <si>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</si>
  <si>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</si>
  <si>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</si>
  <si>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</si>
  <si>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</si>
  <si>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</si>
  <si>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</si>
  <si>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</si>
  <si>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</si>
  <si>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</si>
  <si>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</si>
  <si>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</si>
  <si>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</si>
  <si>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</si>
  <si>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</si>
  <si>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</si>
  <si>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</si>
  <si>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</si>
  <si>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</si>
  <si>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</si>
  <si>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</si>
  <si>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</si>
  <si>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</si>
  <si>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</si>
  <si>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</si>
  <si>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</si>
  <si>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</si>
  <si>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</si>
  <si>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</si>
  <si>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</si>
  <si>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</si>
  <si>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</si>
  <si>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</si>
  <si>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</si>
  <si>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</si>
  <si>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</si>
  <si>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</si>
  <si>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</si>
  <si>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</si>
  <si>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</si>
  <si>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</si>
  <si>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</si>
  <si>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</si>
  <si>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</si>
  <si>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</si>
  <si>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</si>
  <si>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</si>
  <si>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</si>
  <si>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</si>
  <si>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</si>
  <si>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</si>
  <si>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</si>
  <si>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</si>
  <si>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</si>
  <si>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</si>
  <si>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</si>
  <si>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</si>
  <si>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</si>
  <si>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</si>
  <si>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</si>
  <si>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</si>
  <si>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</si>
  <si>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</si>
  <si>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</si>
  <si>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</si>
  <si>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</si>
  <si>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</si>
  <si>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</si>
  <si>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</si>
  <si>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</si>
  <si>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</si>
  <si>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</si>
  <si>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</si>
  <si>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</si>
  <si>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</si>
  <si>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</si>
  <si>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</si>
  <si>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</si>
  <si>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</si>
  <si>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</si>
  <si>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</si>
  <si>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</si>
  <si>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</si>
  <si>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</si>
  <si>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</si>
  <si>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</si>
  <si>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</si>
  <si>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</si>
  <si>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</si>
  <si>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</si>
  <si>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</si>
  <si>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</si>
  <si>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</si>
  <si>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</si>
  <si>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</si>
  <si>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</si>
  <si>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</si>
  <si>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</si>
  <si>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</si>
  <si>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</si>
  <si>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</si>
  <si>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</si>
  <si>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</si>
  <si>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</si>
  <si>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</si>
  <si>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</si>
  <si>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</si>
  <si>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</si>
  <si>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</si>
  <si>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</si>
  <si>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</si>
  <si>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</si>
  <si>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</si>
  <si>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</si>
  <si>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</si>
  <si>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</si>
  <si>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</si>
  <si>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</si>
  <si>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</si>
  <si>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</si>
  <si>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</si>
  <si>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</si>
  <si>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</si>
  <si>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</si>
  <si>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</si>
  <si>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</si>
  <si>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</si>
  <si>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</si>
  <si>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</si>
  <si>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</si>
  <si>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</si>
  <si>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</si>
  <si>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</si>
  <si>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</si>
  <si>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</si>
  <si>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</si>
  <si>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</si>
  <si>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</si>
  <si>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</si>
  <si>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</si>
  <si>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</si>
  <si>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</si>
  <si>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</si>
  <si>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</si>
  <si>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</si>
  <si>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</si>
  <si>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</si>
  <si>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</si>
  <si>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</si>
  <si>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</si>
  <si>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</si>
  <si>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</si>
  <si>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</si>
  <si>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</si>
  <si>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</si>
  <si>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</si>
  <si>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</si>
  <si>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</si>
  <si>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</si>
  <si>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</si>
  <si>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</si>
  <si>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</si>
  <si>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</si>
  <si>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</si>
  <si>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</si>
  <si>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</si>
  <si>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</si>
  <si>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</si>
  <si>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</si>
  <si>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</si>
  <si>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</si>
  <si>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</si>
  <si>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</si>
  <si>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</si>
  <si>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</si>
  <si>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</si>
  <si>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</si>
  <si>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</si>
  <si>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</si>
  <si>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</si>
  <si>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</si>
  <si>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</si>
  <si>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</si>
  <si>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</si>
  <si>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</si>
  <si>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</si>
  <si>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</si>
  <si>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</si>
  <si>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</si>
  <si>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</si>
  <si>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</si>
  <si>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</si>
  <si>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</si>
  <si>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</si>
  <si>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</si>
  <si>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</si>
  <si>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</si>
  <si>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</si>
  <si>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</si>
  <si>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</si>
  <si>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</si>
  <si>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</si>
  <si>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</si>
  <si>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</si>
  <si>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</si>
  <si>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</si>
  <si>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</si>
  <si>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</si>
  <si>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</si>
  <si>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</si>
  <si>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</si>
  <si>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</si>
  <si>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</si>
  <si>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</si>
  <si>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</si>
  <si>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</si>
  <si>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</si>
  <si>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</si>
  <si>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</si>
  <si>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</si>
  <si>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</si>
  <si>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</si>
  <si>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</si>
  <si>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</si>
  <si>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</si>
  <si>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</si>
  <si>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</si>
  <si>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</si>
  <si>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</si>
  <si>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</si>
  <si>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</si>
  <si>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</si>
  <si>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</si>
  <si>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</si>
  <si>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</si>
  <si>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</si>
  <si>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</si>
  <si>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</si>
  <si>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</si>
  <si>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</si>
  <si>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</si>
  <si>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</si>
  <si>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</si>
  <si>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</si>
  <si>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</si>
  <si>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</si>
  <si>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</si>
  <si>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</si>
  <si>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</si>
  <si>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</si>
  <si>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</si>
  <si>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</si>
  <si>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</si>
  <si>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</si>
  <si>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</si>
  <si>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</si>
  <si>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</si>
  <si>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</si>
  <si>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</si>
  <si>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</si>
  <si>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</si>
  <si>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</si>
  <si>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</si>
  <si>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</si>
  <si>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</si>
  <si>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</si>
  <si>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</si>
  <si>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</si>
  <si>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</si>
  <si>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</si>
  <si>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</si>
  <si>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</si>
  <si>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</si>
  <si>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</si>
  <si>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</si>
  <si>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</si>
  <si>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</si>
  <si>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</si>
  <si>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</si>
  <si>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</si>
  <si>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</si>
  <si>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</si>
  <si>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</si>
  <si>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</si>
  <si>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</si>
  <si>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</si>
  <si>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</si>
  <si>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</si>
  <si>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</si>
  <si>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</si>
  <si>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</si>
  <si>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</si>
  <si>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</si>
  <si>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</si>
  <si>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</si>
  <si>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</si>
  <si>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</si>
  <si>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</si>
  <si>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</si>
  <si>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</si>
  <si>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</si>
  <si>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</si>
  <si>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</si>
  <si>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</si>
  <si>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</si>
  <si>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</si>
  <si>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</si>
  <si>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</si>
  <si>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</si>
  <si>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</si>
  <si>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</si>
  <si>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</si>
  <si>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</si>
  <si>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</si>
  <si>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</si>
  <si>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</si>
  <si>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</si>
  <si>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</si>
  <si>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</si>
  <si>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</si>
  <si>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</si>
  <si>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</si>
  <si>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</si>
  <si>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</si>
  <si>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</si>
  <si>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</si>
  <si>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</si>
  <si>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</si>
  <si>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</si>
  <si>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</si>
  <si>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</si>
  <si>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</si>
  <si>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</si>
  <si>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</si>
  <si>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</si>
  <si>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</si>
  <si>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</si>
  <si>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</si>
  <si>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</si>
  <si>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</si>
  <si>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</si>
  <si>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</si>
  <si>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</si>
  <si>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</si>
  <si>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</si>
  <si>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</si>
  <si>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</si>
  <si>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</si>
  <si>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</si>
  <si>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</si>
  <si>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</si>
  <si>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</si>
  <si>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</si>
  <si>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</si>
  <si>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</si>
  <si>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</si>
  <si>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</si>
  <si>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</si>
  <si>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</si>
  <si>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</si>
  <si>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</si>
  <si>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</si>
  <si>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</si>
  <si>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</si>
  <si>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</si>
  <si>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</si>
  <si>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</si>
  <si>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</si>
  <si>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</si>
  <si>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</si>
  <si>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</si>
  <si>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</si>
  <si>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</si>
  <si>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</si>
  <si>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</si>
  <si>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</si>
  <si>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</si>
  <si>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</si>
  <si>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</si>
  <si>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</si>
  <si>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</si>
  <si>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</si>
  <si>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</si>
  <si>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</si>
  <si>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</si>
  <si>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</si>
  <si>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</si>
  <si>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</si>
  <si>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</si>
  <si>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</si>
  <si>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</si>
  <si>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</si>
  <si>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</si>
  <si>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</si>
  <si>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</si>
  <si>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</si>
  <si>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</si>
  <si>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</si>
  <si>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</si>
  <si>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</si>
  <si>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</si>
  <si>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</si>
  <si>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</si>
  <si>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</si>
  <si>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</si>
  <si>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</si>
  <si>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</si>
  <si>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</si>
  <si>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</si>
  <si>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</si>
  <si>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</si>
  <si>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</si>
  <si>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</si>
  <si>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</si>
  <si>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</si>
  <si>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</si>
  <si>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</si>
  <si>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</si>
  <si>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</si>
  <si>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</si>
  <si>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</si>
  <si>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</si>
  <si>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</si>
  <si>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</si>
  <si>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</si>
  <si>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</si>
  <si>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</si>
  <si>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</si>
  <si>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</si>
  <si>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</si>
  <si>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</si>
  <si>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</si>
  <si>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</si>
  <si>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</si>
  <si>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</si>
  <si>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</si>
  <si>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</si>
  <si>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</si>
  <si>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</si>
  <si>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</si>
  <si>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</si>
  <si>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</si>
  <si>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</si>
  <si>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</si>
  <si>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</si>
  <si>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</si>
  <si>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</si>
  <si>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</si>
  <si>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</si>
  <si>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</si>
  <si>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</si>
  <si>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</si>
  <si>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</si>
  <si>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</si>
  <si>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</si>
  <si>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</si>
  <si>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</si>
  <si>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</si>
  <si>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</si>
  <si>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</si>
  <si>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</si>
  <si>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</si>
  <si>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</si>
  <si>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</si>
  <si>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</si>
  <si>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</si>
  <si>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</si>
  <si>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</si>
  <si>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</si>
  <si>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</si>
  <si>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</si>
  <si>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</si>
  <si>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</si>
  <si>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</si>
  <si>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</si>
  <si>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</si>
  <si>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</si>
  <si>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</si>
  <si>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</si>
  <si>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</si>
  <si>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</si>
  <si>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</si>
  <si>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</si>
  <si>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</si>
  <si>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</si>
  <si>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</si>
  <si>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</si>
  <si>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</si>
  <si>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</si>
  <si>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</si>
  <si>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</si>
  <si>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</si>
  <si>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</si>
  <si>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</si>
  <si>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</si>
  <si>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</si>
  <si>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</si>
  <si>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</si>
  <si>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</si>
  <si>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</si>
  <si>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</si>
  <si>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</si>
  <si>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</si>
  <si>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</si>
  <si>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</si>
  <si>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</si>
  <si>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</si>
  <si>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</si>
  <si>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</si>
  <si>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</si>
  <si>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</si>
  <si>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</si>
  <si>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</si>
  <si>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</si>
  <si>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</si>
  <si>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</si>
  <si>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</si>
  <si>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</si>
  <si>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</si>
  <si>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</si>
  <si>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</si>
  <si>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</si>
  <si>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</si>
  <si>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</si>
  <si>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</si>
  <si>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</si>
  <si>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</si>
  <si>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</si>
  <si>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</si>
  <si>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</si>
  <si>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</si>
  <si>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</si>
  <si>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</si>
  <si>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</si>
  <si>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</si>
  <si>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</si>
  <si>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</si>
  <si>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</si>
  <si>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</si>
  <si>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</si>
  <si>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</si>
  <si>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</si>
  <si>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</si>
  <si>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</si>
  <si>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</si>
  <si>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</si>
  <si>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</si>
  <si>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</si>
  <si>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</si>
  <si>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</si>
  <si>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</si>
  <si>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</si>
  <si>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</si>
  <si>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</si>
  <si>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</si>
  <si>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</si>
  <si>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</si>
  <si>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</si>
  <si>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</si>
  <si>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</si>
  <si>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</si>
  <si>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</si>
  <si>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</si>
  <si>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</si>
  <si>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</si>
  <si>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</si>
  <si>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</si>
  <si>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</si>
  <si>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</si>
  <si>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</si>
  <si>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</si>
  <si>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</si>
  <si>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</si>
  <si>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</si>
  <si>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</si>
  <si>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</si>
  <si>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</si>
  <si>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</si>
  <si>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</si>
  <si>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</si>
  <si>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</si>
  <si>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</si>
  <si>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</si>
  <si>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</si>
  <si>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</si>
  <si>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</si>
  <si>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</si>
  <si>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</si>
  <si>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</si>
  <si>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</si>
  <si>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</si>
  <si>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</si>
  <si>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</si>
  <si>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</si>
  <si>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</si>
  <si>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</si>
  <si>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</si>
  <si>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</si>
  <si>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</si>
  <si>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</si>
  <si>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</si>
  <si>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</si>
  <si>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</si>
  <si>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</si>
  <si>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</si>
  <si>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</si>
  <si>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</si>
  <si>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</si>
  <si>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</si>
  <si>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</si>
  <si>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</si>
  <si>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</si>
  <si>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</si>
  <si>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</si>
  <si>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</si>
  <si>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</si>
  <si>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</si>
  <si>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</si>
  <si>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</si>
  <si>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</si>
  <si>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</si>
  <si>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</si>
  <si>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</si>
  <si>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</si>
  <si>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</si>
  <si>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</si>
  <si>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</si>
  <si>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</si>
  <si>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</si>
  <si>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</si>
  <si>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</si>
  <si>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</si>
  <si>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</si>
  <si>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</si>
  <si>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</si>
  <si>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</si>
  <si>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</si>
  <si>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</si>
  <si>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</si>
  <si>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</si>
  <si>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</si>
  <si>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</si>
  <si>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</si>
  <si>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</si>
  <si>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</si>
  <si>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</si>
  <si>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</si>
  <si>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</si>
  <si>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</si>
  <si>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</si>
  <si>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</si>
  <si>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</si>
  <si>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</si>
  <si>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</si>
  <si>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</si>
  <si>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</si>
  <si>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</si>
  <si>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</si>
  <si>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</si>
  <si>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</si>
  <si>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</si>
  <si>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</si>
  <si>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</si>
  <si>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</si>
  <si>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</si>
  <si>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</si>
  <si>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</si>
  <si>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</si>
  <si>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</si>
  <si>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</si>
  <si>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</si>
  <si>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</si>
  <si>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</si>
  <si>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</si>
  <si>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</si>
  <si>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</si>
  <si>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</si>
  <si>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</si>
  <si>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</si>
  <si>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</si>
  <si>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</si>
  <si>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</si>
  <si>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</si>
  <si>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</si>
  <si>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</si>
  <si>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</si>
  <si>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</si>
  <si>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</si>
  <si>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</si>
  <si>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</si>
  <si>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</si>
  <si>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</si>
  <si>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</si>
  <si>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</si>
  <si>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</si>
  <si>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</si>
  <si>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</si>
  <si>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</si>
  <si>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</si>
  <si>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</si>
  <si>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</si>
  <si>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</si>
  <si>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</si>
  <si>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</si>
  <si>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</si>
  <si>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</si>
  <si>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</si>
  <si>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</si>
  <si>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</si>
  <si>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</si>
  <si>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</si>
  <si>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</si>
  <si>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</si>
  <si>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</si>
  <si>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</si>
  <si>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</si>
  <si>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</si>
  <si>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</si>
  <si>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</si>
  <si>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</si>
  <si>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</si>
  <si>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</si>
  <si>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</si>
  <si>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</si>
  <si>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</si>
  <si>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</si>
  <si>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</si>
  <si>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</si>
  <si>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</si>
  <si>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</si>
  <si>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</si>
  <si>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</si>
  <si>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</si>
  <si>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</si>
  <si>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</si>
  <si>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</si>
  <si>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</si>
  <si>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</si>
  <si>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</si>
  <si>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</si>
  <si>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</si>
  <si>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</si>
  <si>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</si>
  <si>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</si>
  <si>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</si>
  <si>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</si>
  <si>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</si>
  <si>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</si>
  <si>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</si>
  <si>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</si>
  <si>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</si>
  <si>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</si>
  <si>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</si>
  <si>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</si>
  <si>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</si>
  <si>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</si>
  <si>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</si>
  <si>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</si>
  <si>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</si>
  <si>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</si>
  <si>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</si>
  <si>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</si>
  <si>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</si>
  <si>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</si>
  <si>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</si>
  <si>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</si>
  <si>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</si>
  <si>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</si>
  <si>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</si>
  <si>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</si>
  <si>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</si>
  <si>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</si>
  <si>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</si>
  <si>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</si>
  <si>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</si>
  <si>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</si>
  <si>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</si>
  <si>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</si>
  <si>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</si>
  <si>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</si>
  <si>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</si>
  <si>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</si>
  <si>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</si>
  <si>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</si>
  <si>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</si>
  <si>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</si>
  <si>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</si>
  <si>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</si>
  <si>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</si>
  <si>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</si>
  <si>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</si>
  <si>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</si>
  <si>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</si>
  <si>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</si>
  <si>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</si>
  <si>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</si>
  <si>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</si>
  <si>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</si>
  <si>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</si>
  <si>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</si>
  <si>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</si>
  <si>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</si>
  <si>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</si>
  <si>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</si>
  <si>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</si>
  <si>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</si>
  <si>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</si>
  <si>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</si>
  <si>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</si>
  <si>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</si>
  <si>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</si>
  <si>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</si>
  <si>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</si>
  <si>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</si>
  <si>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</si>
  <si>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</si>
  <si>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</si>
  <si>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</si>
  <si>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</si>
  <si>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</si>
  <si>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</si>
  <si>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</si>
  <si>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</si>
  <si>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</si>
  <si>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</si>
  <si>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</si>
  <si>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</si>
  <si>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</si>
  <si>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</si>
  <si>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</si>
  <si>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</si>
  <si>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</si>
  <si>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</si>
  <si>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</si>
  <si>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</si>
  <si>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</si>
  <si>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</si>
  <si>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</si>
  <si>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</si>
  <si>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</si>
  <si>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</si>
  <si>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</si>
  <si>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</si>
  <si>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</si>
  <si>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</si>
  <si>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</si>
  <si>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</si>
  <si>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</si>
  <si>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</si>
  <si>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</si>
  <si>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</si>
  <si>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</si>
  <si>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</si>
  <si>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</si>
  <si>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</si>
  <si>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</si>
  <si>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</si>
  <si>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</si>
  <si>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</si>
  <si>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</si>
  <si>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</si>
  <si>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</si>
  <si>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</si>
  <si>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</si>
  <si>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</si>
  <si>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</si>
  <si>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</si>
  <si>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</si>
  <si>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</si>
  <si>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</si>
  <si>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</si>
  <si>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</si>
  <si>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</si>
  <si>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</si>
  <si>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</si>
  <si>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</si>
  <si>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</si>
  <si>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</si>
  <si>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</si>
  <si>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</si>
  <si>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</si>
  <si>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</si>
  <si>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</si>
  <si>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</si>
  <si>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</si>
  <si>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</si>
  <si>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</si>
  <si>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</si>
  <si>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</si>
  <si>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</si>
  <si>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</si>
  <si>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</si>
  <si>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</si>
  <si>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</si>
  <si>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</si>
  <si>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</si>
  <si>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</si>
  <si>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</si>
  <si>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</si>
  <si>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</si>
  <si>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</si>
  <si>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</si>
  <si>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</si>
  <si>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</si>
  <si>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</si>
  <si>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</si>
  <si>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</si>
  <si>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</si>
  <si>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</si>
  <si>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</si>
  <si>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</si>
  <si>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</si>
  <si>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</si>
  <si>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</si>
  <si>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</si>
  <si>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</si>
  <si>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</si>
  <si>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</si>
  <si>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</si>
  <si>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</si>
  <si>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</si>
  <si>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</si>
  <si>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</si>
  <si>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</si>
  <si>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</si>
  <si>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</si>
  <si>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</si>
  <si>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</si>
  <si>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</si>
  <si>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</si>
  <si>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</si>
  <si>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</si>
  <si>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</si>
  <si>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</si>
  <si>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</si>
  <si>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</si>
  <si>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</si>
  <si>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</si>
  <si>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</si>
  <si>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</si>
  <si>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</si>
  <si>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</si>
  <si>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</si>
  <si>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</si>
  <si>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</si>
  <si>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</si>
  <si>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</si>
  <si>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</si>
  <si>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</si>
  <si>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</si>
  <si>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</si>
  <si>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</si>
  <si>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</si>
  <si>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</si>
  <si>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</si>
  <si>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</si>
  <si>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</si>
  <si>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</si>
  <si>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</si>
  <si>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</si>
  <si>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</si>
  <si>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</si>
  <si>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</si>
  <si>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</si>
  <si>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</si>
  <si>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</si>
  <si>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</si>
  <si>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</si>
  <si>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</si>
  <si>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</si>
  <si>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</si>
  <si>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</si>
  <si>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</si>
  <si>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</si>
  <si>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</si>
  <si>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</si>
  <si>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</si>
  <si>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</si>
  <si>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</si>
  <si>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</si>
  <si>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</si>
  <si>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</si>
  <si>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</si>
  <si>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</si>
  <si>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</si>
  <si>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</si>
  <si>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</si>
  <si>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</si>
  <si>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</si>
  <si>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</si>
  <si>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</si>
  <si>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</si>
  <si>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</si>
  <si>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</si>
  <si>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</si>
  <si>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</si>
  <si>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</si>
  <si>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</si>
  <si>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</si>
  <si>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</si>
  <si>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</si>
  <si>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</si>
  <si>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</si>
  <si>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</si>
  <si>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</si>
  <si>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</si>
  <si>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</si>
  <si>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</si>
  <si>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</si>
  <si>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</si>
  <si>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</si>
  <si>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</si>
  <si>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</si>
  <si>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</si>
  <si>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</si>
  <si>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</si>
  <si>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</si>
  <si>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</si>
  <si>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</si>
  <si>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</si>
  <si>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</si>
  <si>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</si>
  <si>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</si>
  <si>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</si>
  <si>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</si>
  <si>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</si>
  <si>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</si>
  <si>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</si>
  <si>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</si>
  <si>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</si>
  <si>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</si>
  <si>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</si>
  <si>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</si>
  <si>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</si>
  <si>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</si>
  <si>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</si>
  <si>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</si>
  <si>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</si>
  <si>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</si>
  <si>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</si>
  <si>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</si>
  <si>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</si>
  <si>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</si>
  <si>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</si>
  <si>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</si>
  <si>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</si>
  <si>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</si>
  <si>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</si>
  <si>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</si>
  <si>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</si>
  <si>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</si>
  <si>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</si>
  <si>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</si>
  <si>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</si>
  <si>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</si>
  <si>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</si>
  <si>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</si>
  <si>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</si>
  <si>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</si>
  <si>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</si>
  <si>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</si>
  <si>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</si>
  <si>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</si>
  <si>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</si>
  <si>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</si>
  <si>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</si>
  <si>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</si>
  <si>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</si>
  <si>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</si>
  <si>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</si>
  <si>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</si>
  <si>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</si>
  <si>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</si>
  <si>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</si>
  <si>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</si>
  <si>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</si>
  <si>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</si>
  <si>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</si>
  <si>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</si>
  <si>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</si>
  <si>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</si>
  <si>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</si>
  <si>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</si>
  <si>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</si>
  <si>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</si>
  <si>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</si>
  <si>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</si>
  <si>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</si>
  <si>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</si>
  <si>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</si>
  <si>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</si>
  <si>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</si>
  <si>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</si>
  <si>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</si>
  <si>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</si>
  <si>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</si>
  <si>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</si>
  <si>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</si>
  <si>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</si>
  <si>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</si>
  <si>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</si>
  <si>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</si>
  <si>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</si>
  <si>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</si>
  <si>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</si>
  <si>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</si>
  <si>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</si>
  <si>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</si>
  <si>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</si>
  <si>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</si>
  <si>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</si>
  <si>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</si>
  <si>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</si>
  <si>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</si>
  <si>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</si>
  <si>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</si>
  <si>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</si>
  <si>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</si>
  <si>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</si>
  <si>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</si>
  <si>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</si>
  <si>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</si>
  <si>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</si>
  <si>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</si>
  <si>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</si>
  <si>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</si>
  <si>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</si>
  <si>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</si>
  <si>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</si>
  <si>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</si>
  <si>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</si>
  <si>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</si>
  <si>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</si>
  <si>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</si>
  <si>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</si>
  <si>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</si>
  <si>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</si>
  <si>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</si>
  <si>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</si>
  <si>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</si>
  <si>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</si>
  <si>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</si>
  <si>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</si>
  <si>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</si>
  <si>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</si>
  <si>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</si>
  <si>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</si>
  <si>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</si>
  <si>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</si>
  <si>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</si>
  <si>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</si>
  <si>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</si>
  <si>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</si>
  <si>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</si>
  <si>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</si>
  <si>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</si>
  <si>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</si>
  <si>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</si>
  <si>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</si>
  <si>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</si>
  <si>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</si>
  <si>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</si>
  <si>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</si>
  <si>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</si>
  <si>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</si>
  <si>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</si>
  <si>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</si>
  <si>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</si>
  <si>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</si>
  <si>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</si>
  <si>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</si>
  <si>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</si>
  <si>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</si>
  <si>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</si>
  <si>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</si>
  <si>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</si>
  <si>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</si>
  <si>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</si>
  <si>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</si>
  <si>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</si>
  <si>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</si>
  <si>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</si>
  <si>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</si>
  <si>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</si>
  <si>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</si>
  <si>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</si>
  <si>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</si>
  <si>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</si>
  <si>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</si>
  <si>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</si>
  <si>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</si>
  <si>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</si>
  <si>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</si>
  <si>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</si>
  <si>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</si>
  <si>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</si>
  <si>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</si>
  <si>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</si>
  <si>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</si>
  <si>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</si>
  <si>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</si>
  <si>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</si>
  <si>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</si>
  <si>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</si>
  <si>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</si>
  <si>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</si>
  <si>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</si>
  <si>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</si>
  <si>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</si>
  <si>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</si>
  <si>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</si>
  <si>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</si>
  <si>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</si>
  <si>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</si>
  <si>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</si>
  <si>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</si>
  <si>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</si>
  <si>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</si>
  <si>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</si>
  <si>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</si>
  <si>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</si>
  <si>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</si>
  <si>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</si>
  <si>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</si>
  <si>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</si>
  <si>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</si>
  <si>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</si>
  <si>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</si>
  <si>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</si>
  <si>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</si>
  <si>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</si>
  <si>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</si>
  <si>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</si>
  <si>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</si>
  <si>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</si>
  <si>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</si>
  <si>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</si>
  <si>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</si>
  <si>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</si>
  <si>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</si>
  <si>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</si>
  <si>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</si>
  <si>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</si>
  <si>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</si>
  <si>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</si>
  <si>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</si>
  <si>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</si>
  <si>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</si>
  <si>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</si>
  <si>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</si>
  <si>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</si>
  <si>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</si>
  <si>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</si>
  <si>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</si>
  <si>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</si>
  <si>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</si>
  <si>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</si>
  <si>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</si>
  <si>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</si>
  <si>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</si>
  <si>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</si>
  <si>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</si>
  <si>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</si>
  <si>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</si>
  <si>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</si>
  <si>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</si>
  <si>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</si>
  <si>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</si>
  <si>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</si>
  <si>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</si>
  <si>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</si>
  <si>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</si>
  <si>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</si>
  <si>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</si>
  <si>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</si>
  <si>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</si>
  <si>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</si>
  <si>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</si>
  <si>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</si>
  <si>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</si>
  <si>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</si>
  <si>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</si>
  <si>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</si>
  <si>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</si>
  <si>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</si>
  <si>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</si>
  <si>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</si>
  <si>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</si>
  <si>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</si>
  <si>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</si>
  <si>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</si>
  <si>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</si>
  <si>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</si>
  <si>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</si>
  <si>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</si>
  <si>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</si>
  <si>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</si>
  <si>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</si>
  <si>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</si>
  <si>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</si>
  <si>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</si>
  <si>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</si>
  <si>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</si>
  <si>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</si>
  <si>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</si>
  <si>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</si>
  <si>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</si>
  <si>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</si>
  <si>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</si>
  <si>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</si>
  <si>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</si>
  <si>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</si>
  <si>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</si>
  <si>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</si>
  <si>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</si>
  <si>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</si>
  <si>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</si>
  <si>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</si>
  <si>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</si>
  <si>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</si>
  <si>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</si>
  <si>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</si>
  <si>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</si>
  <si>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</si>
  <si>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</si>
  <si>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</si>
  <si>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</si>
  <si>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</si>
  <si>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</si>
  <si>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</si>
  <si>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</si>
  <si>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</si>
  <si>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</si>
  <si>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</si>
  <si>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</si>
  <si>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</si>
  <si>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</si>
  <si>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</si>
  <si>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</si>
  <si>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</si>
  <si>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</si>
  <si>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</si>
  <si>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</si>
  <si>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</si>
  <si>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</si>
  <si>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</si>
  <si>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</si>
  <si>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</si>
  <si>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</si>
  <si>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</si>
  <si>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</si>
  <si>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</si>
  <si>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</si>
  <si>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</si>
  <si>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</si>
  <si>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</si>
  <si>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</si>
  <si>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</si>
  <si>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</si>
  <si>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</si>
  <si>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</si>
  <si>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</si>
  <si>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</si>
  <si>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</si>
  <si>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</si>
  <si>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</si>
  <si>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</si>
  <si>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</si>
  <si>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</si>
  <si>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</si>
  <si>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</si>
  <si>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</si>
  <si>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</si>
  <si>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</si>
  <si>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</si>
  <si>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</si>
  <si>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</si>
  <si>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</si>
  <si>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</si>
  <si>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</si>
  <si>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</si>
  <si>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</si>
  <si>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</si>
  <si>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</si>
  <si>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</si>
  <si>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</si>
  <si>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</si>
  <si>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</si>
  <si>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</si>
  <si>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</si>
  <si>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</si>
  <si>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</si>
  <si>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</si>
  <si>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</si>
  <si>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</si>
  <si>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</si>
  <si>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</si>
  <si>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</si>
  <si>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</si>
  <si>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</si>
  <si>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</si>
  <si>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</si>
  <si>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</si>
  <si>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</si>
  <si>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</si>
  <si>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</si>
  <si>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</si>
  <si>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</si>
  <si>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</si>
  <si>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</si>
  <si>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</si>
  <si>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</si>
  <si>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</si>
  <si>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</si>
  <si>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</si>
  <si>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</si>
  <si>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</si>
  <si>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</si>
  <si>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</si>
  <si>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</si>
  <si>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</si>
  <si>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</si>
  <si>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</si>
  <si>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</si>
  <si>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</si>
  <si>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</si>
  <si>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</si>
  <si>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</si>
  <si>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</si>
  <si>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</si>
  <si>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</si>
  <si>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</si>
  <si>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</si>
  <si>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</si>
  <si>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</si>
  <si>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</si>
  <si>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</si>
  <si>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</si>
  <si>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</si>
  <si>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</si>
  <si>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</si>
  <si>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</si>
  <si>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</si>
  <si>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</si>
  <si>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</si>
  <si>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</si>
  <si>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</si>
  <si>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</si>
  <si>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</si>
  <si>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</si>
  <si>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</si>
  <si>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</si>
  <si>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</si>
  <si>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</si>
  <si>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</si>
  <si>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</si>
  <si>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</si>
  <si>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</si>
  <si>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</si>
  <si>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</si>
  <si>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</si>
  <si>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</si>
  <si>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</si>
  <si>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</si>
  <si>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</si>
  <si>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</si>
  <si>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</si>
  <si>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</si>
  <si>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</si>
  <si>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</si>
  <si>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</si>
  <si>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</si>
  <si>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</si>
  <si>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</si>
  <si>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</si>
  <si>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</si>
  <si>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</si>
  <si>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</si>
  <si>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</si>
  <si>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</si>
  <si>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</si>
  <si>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</si>
  <si>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</si>
  <si>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</si>
  <si>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</si>
  <si>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</si>
  <si>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</si>
  <si>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</si>
  <si>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</si>
  <si>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</si>
  <si>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</si>
  <si>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</si>
  <si>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</si>
  <si>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</si>
  <si>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</si>
  <si>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</si>
  <si>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</si>
  <si>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</si>
  <si>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</si>
  <si>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</si>
  <si>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</si>
  <si>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</si>
  <si>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</si>
  <si>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</si>
  <si>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</si>
  <si>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</si>
  <si>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</si>
  <si>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</si>
  <si>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</si>
  <si>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</si>
  <si>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</si>
  <si>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</si>
  <si>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</si>
  <si>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</si>
  <si>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</si>
  <si>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</si>
  <si>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</si>
  <si>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</si>
  <si>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</si>
  <si>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</si>
  <si>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</si>
  <si>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</si>
  <si>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</si>
  <si>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</si>
  <si>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</si>
  <si>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</si>
  <si>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</si>
  <si>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</si>
  <si>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</si>
  <si>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</si>
  <si>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</si>
  <si>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</si>
  <si>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</si>
  <si>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</si>
  <si>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</si>
  <si>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</si>
  <si>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</si>
  <si>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</si>
  <si>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</si>
  <si>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</si>
  <si>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</si>
  <si>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</si>
  <si>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</si>
  <si>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</si>
  <si>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</si>
  <si>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</si>
  <si>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</si>
  <si>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</si>
  <si>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</si>
  <si>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</si>
  <si>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</si>
  <si>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</si>
  <si>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</si>
  <si>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</si>
  <si>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</si>
  <si>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</si>
  <si>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</si>
  <si>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</si>
  <si>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</si>
  <si>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</si>
  <si>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</si>
  <si>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</si>
  <si>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</si>
  <si>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</si>
  <si>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</si>
  <si>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</si>
  <si>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</si>
  <si>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</si>
  <si>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</si>
  <si>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</si>
  <si>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</si>
  <si>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</si>
  <si>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</si>
  <si>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</si>
  <si>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</si>
  <si>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</si>
  <si>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</si>
  <si>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</si>
  <si>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</si>
  <si>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</si>
  <si>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</si>
  <si>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</si>
  <si>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</si>
  <si>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</si>
  <si>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</si>
  <si>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</si>
  <si>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</si>
  <si>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</si>
  <si>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</si>
  <si>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</si>
  <si>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</si>
  <si>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</si>
  <si>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</si>
  <si>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</si>
  <si>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</si>
  <si>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</si>
  <si>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</si>
  <si>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</si>
  <si>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</si>
  <si>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</si>
  <si>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</si>
  <si>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</si>
  <si>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</si>
  <si>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</si>
  <si>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</si>
  <si>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</si>
  <si>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</si>
  <si>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</si>
  <si>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</si>
  <si>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</si>
  <si>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</si>
  <si>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</si>
  <si>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</si>
  <si>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</si>
  <si>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</si>
  <si>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</si>
  <si>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</si>
  <si>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</si>
  <si>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</si>
  <si>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</si>
  <si>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</si>
  <si>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</si>
  <si>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</si>
  <si>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</si>
  <si>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</si>
  <si>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</si>
  <si>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</si>
  <si>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</si>
  <si>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</si>
  <si>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</si>
  <si>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</si>
  <si>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</si>
  <si>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</si>
  <si>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</si>
  <si>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</si>
  <si>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</si>
  <si>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</si>
  <si>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</si>
  <si>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</si>
  <si>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</si>
  <si>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</si>
  <si>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</si>
  <si>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</si>
  <si>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</si>
  <si>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</si>
  <si>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</si>
  <si>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</si>
  <si>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</si>
  <si>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</si>
  <si>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</si>
  <si>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</si>
  <si>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</si>
  <si>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</si>
  <si>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</si>
  <si>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</si>
  <si>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</si>
  <si>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</si>
  <si>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</si>
  <si>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</si>
  <si>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</si>
  <si>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</si>
  <si>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</si>
  <si>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</si>
  <si>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</si>
  <si>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</si>
  <si>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</si>
  <si>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</si>
  <si>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</si>
  <si>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</si>
  <si>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</si>
  <si>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</si>
  <si>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</si>
  <si>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</si>
  <si>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</si>
  <si>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</si>
  <si>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</si>
  <si>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</si>
  <si>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</si>
  <si>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</si>
  <si>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</si>
  <si>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</si>
  <si>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</si>
  <si>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</si>
  <si>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</si>
  <si>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</si>
  <si>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</si>
  <si>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</si>
  <si>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</si>
  <si>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</si>
  <si>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</si>
  <si>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</si>
  <si>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</si>
  <si>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</si>
  <si>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</si>
  <si>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</si>
  <si>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</si>
  <si>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</si>
  <si>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</si>
  <si>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</si>
  <si>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</si>
  <si>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</si>
  <si>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</si>
  <si>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</si>
  <si>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</si>
  <si>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</si>
  <si>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</si>
  <si>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</si>
  <si>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</si>
  <si>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</si>
  <si>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</si>
  <si>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</si>
  <si>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</si>
  <si>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</si>
  <si>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</si>
  <si>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</si>
  <si>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</si>
  <si>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</si>
  <si>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</si>
  <si>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</si>
  <si>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</si>
  <si>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</si>
  <si>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</si>
  <si>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</si>
  <si>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</si>
  <si>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</si>
  <si>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</si>
  <si>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</si>
  <si>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</si>
  <si>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</si>
  <si>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</si>
  <si>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</si>
  <si>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</si>
  <si>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</si>
  <si>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</si>
  <si>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</si>
  <si>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</si>
  <si>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</si>
  <si>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</si>
  <si>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</si>
  <si>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</si>
  <si>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</si>
  <si>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</si>
  <si>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</si>
  <si>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</si>
  <si>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</si>
  <si>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</si>
  <si>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</si>
  <si>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</si>
  <si>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</si>
  <si>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</si>
  <si>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</si>
  <si>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</si>
  <si>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</si>
  <si>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</si>
  <si>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</si>
  <si>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</si>
  <si>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</si>
  <si>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</si>
  <si>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</si>
  <si>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</si>
  <si>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</si>
  <si>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</si>
  <si>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</si>
  <si>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</si>
  <si>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</si>
  <si>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</si>
  <si>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</si>
  <si>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</si>
  <si>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</si>
  <si>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</si>
  <si>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</si>
  <si>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</si>
  <si>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</si>
  <si>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</si>
  <si>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</si>
  <si>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</si>
  <si>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</si>
  <si>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</si>
  <si>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</si>
  <si>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</si>
  <si>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</si>
  <si>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</si>
  <si>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</si>
  <si>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</si>
  <si>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</si>
  <si>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</si>
  <si>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</si>
  <si>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</si>
  <si>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</si>
  <si>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</si>
  <si>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</si>
  <si>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</si>
  <si>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</si>
  <si>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</si>
  <si>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</si>
  <si>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</si>
  <si>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</si>
  <si>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</si>
  <si>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</si>
  <si>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</si>
  <si>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</si>
  <si>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</si>
  <si>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</si>
  <si>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</si>
  <si>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</si>
  <si>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</si>
  <si>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</si>
  <si>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</si>
  <si>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</si>
  <si>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</si>
  <si>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</si>
  <si>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</si>
  <si>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</si>
  <si>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</si>
  <si>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</si>
  <si>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</si>
  <si>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</si>
  <si>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</si>
  <si>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</si>
  <si>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</si>
  <si>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</si>
  <si>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</si>
  <si>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</si>
  <si>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</si>
  <si>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</si>
  <si>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</si>
  <si>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</si>
  <si>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</si>
  <si>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</si>
  <si>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</si>
  <si>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</si>
  <si>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</si>
  <si>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</si>
  <si>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</si>
  <si>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</si>
  <si>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</si>
  <si>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</si>
  <si>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</si>
  <si>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</si>
  <si>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</si>
  <si>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</si>
  <si>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</si>
  <si>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</si>
  <si>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</si>
  <si>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</si>
  <si>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</si>
  <si>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</si>
  <si>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</si>
  <si>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</si>
  <si>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</si>
  <si>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</si>
  <si>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</si>
  <si>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</si>
  <si>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</si>
  <si>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</si>
  <si>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</si>
  <si>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</si>
  <si>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</si>
  <si>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</si>
  <si>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</si>
  <si>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</si>
  <si>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</si>
  <si>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</si>
  <si>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</si>
  <si>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</si>
  <si>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</si>
  <si>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</si>
  <si>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</si>
  <si>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</si>
  <si>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</si>
  <si>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</si>
  <si>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</si>
  <si>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</si>
  <si>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</si>
  <si>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</si>
  <si>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</si>
  <si>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</si>
  <si>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</si>
  <si>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</si>
  <si>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</si>
  <si>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</si>
  <si>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</si>
  <si>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</si>
  <si>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</si>
  <si>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</si>
  <si>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</si>
  <si>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</si>
  <si>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</si>
  <si>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</si>
  <si>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</si>
  <si>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</si>
  <si>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</si>
  <si>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</si>
  <si>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</si>
  <si>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</si>
  <si>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</si>
  <si>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</si>
  <si>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</si>
  <si>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</si>
  <si>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</si>
  <si>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</si>
  <si>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</si>
  <si>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</si>
  <si>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</si>
  <si>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</si>
  <si>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</si>
  <si>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</si>
  <si>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</si>
  <si>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</si>
  <si>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</si>
  <si>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</si>
  <si>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</si>
  <si>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</si>
  <si>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</si>
  <si>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</si>
  <si>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</si>
  <si>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</si>
  <si>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</si>
  <si>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</si>
  <si>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</si>
  <si>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</si>
  <si>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</si>
  <si>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</si>
  <si>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</si>
  <si>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</si>
  <si>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</si>
  <si>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</si>
  <si>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</si>
  <si>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</si>
  <si>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</si>
  <si>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</si>
  <si>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</si>
  <si>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</si>
  <si>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</si>
  <si>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</si>
  <si>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</si>
  <si>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</si>
  <si>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</si>
  <si>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</si>
  <si>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</si>
  <si>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</si>
  <si>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</si>
  <si>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</si>
  <si>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</si>
  <si>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</si>
  <si>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</si>
  <si>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</si>
  <si>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</si>
  <si>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</si>
  <si>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</si>
  <si>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</si>
  <si>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</si>
  <si>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</si>
  <si>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</si>
  <si>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</si>
  <si>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</si>
  <si>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</si>
  <si>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</si>
  <si>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</si>
  <si>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</si>
  <si>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</si>
  <si>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</si>
  <si>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</si>
  <si>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</si>
  <si>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</si>
  <si>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</si>
  <si>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</si>
  <si>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</si>
  <si>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</si>
  <si>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</si>
  <si>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</si>
  <si>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</si>
  <si>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</si>
  <si>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</si>
  <si>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</si>
  <si>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</si>
  <si>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</si>
  <si>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</si>
  <si>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</si>
  <si>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</si>
  <si>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</si>
  <si>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</si>
  <si>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</si>
  <si>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</si>
  <si>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</si>
  <si>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</si>
  <si>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</si>
  <si>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</si>
  <si>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</si>
  <si>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</si>
  <si>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</si>
  <si>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</si>
  <si>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</si>
  <si>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</si>
  <si>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</si>
  <si>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</si>
  <si>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</si>
  <si>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</si>
  <si>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</si>
  <si>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</si>
  <si>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</si>
  <si>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</si>
  <si>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</si>
  <si>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</si>
  <si>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</si>
  <si>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</si>
  <si>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</si>
  <si>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</si>
  <si>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</si>
  <si>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</si>
  <si>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</si>
  <si>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</si>
  <si>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</si>
  <si>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</si>
  <si>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</si>
  <si>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</si>
  <si>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</si>
  <si>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</si>
  <si>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</si>
  <si>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</si>
  <si>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</si>
  <si>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</si>
  <si>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</si>
  <si>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</si>
  <si>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</si>
  <si>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</si>
  <si>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</si>
  <si>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</si>
  <si>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</si>
  <si>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</si>
  <si>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</si>
  <si>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</si>
  <si>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</si>
  <si>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</si>
  <si>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</si>
  <si>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</si>
  <si>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</si>
  <si>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</si>
  <si>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</si>
  <si>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</si>
  <si>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</si>
  <si>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</si>
  <si>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</si>
  <si>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</si>
  <si>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</si>
  <si>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</si>
  <si>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</si>
  <si>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</si>
  <si>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</si>
  <si>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</si>
  <si>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</si>
  <si>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</si>
  <si>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</si>
  <si>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</si>
  <si>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</si>
  <si>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</si>
  <si>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</si>
  <si>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</si>
  <si>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</si>
  <si>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</si>
  <si>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</si>
  <si>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</si>
  <si>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</si>
  <si>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</si>
  <si>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</si>
  <si>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</si>
  <si>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</si>
  <si>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</si>
  <si>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</si>
  <si>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</si>
  <si>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</si>
  <si>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</si>
  <si>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</si>
  <si>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</si>
  <si>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</si>
  <si>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</si>
  <si>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</si>
  <si>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</si>
  <si>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</si>
  <si>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</si>
  <si>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</si>
  <si>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</si>
  <si>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</si>
  <si>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</si>
  <si>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</si>
  <si>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</si>
  <si>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</si>
  <si>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</si>
  <si>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</si>
  <si>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</si>
  <si>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</si>
  <si>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</si>
  <si>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</si>
  <si>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</si>
  <si>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</si>
  <si>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</si>
  <si>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</si>
  <si>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</si>
  <si>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</si>
  <si>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</si>
  <si>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</si>
  <si>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</si>
  <si>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</si>
  <si>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</si>
  <si>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</si>
  <si>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</si>
  <si>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</si>
  <si>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</si>
  <si>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</si>
  <si>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</si>
  <si>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</si>
  <si>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</si>
  <si>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</si>
  <si>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</si>
  <si>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</si>
  <si>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</si>
  <si>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</si>
  <si>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</si>
  <si>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</si>
  <si>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</si>
  <si>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</si>
  <si>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</si>
  <si>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</si>
  <si>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</si>
  <si>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</si>
  <si>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</si>
  <si>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</si>
  <si>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</si>
  <si>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</si>
  <si>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</si>
  <si>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</si>
  <si>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</si>
  <si>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</si>
  <si>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</si>
  <si>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</si>
  <si>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</si>
  <si>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</si>
  <si>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</si>
  <si>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</si>
  <si>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</si>
  <si>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</si>
  <si>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</si>
  <si>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</si>
  <si>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</si>
  <si>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</si>
  <si>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</si>
  <si>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</si>
  <si>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</si>
  <si>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</si>
  <si>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</si>
  <si>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</si>
  <si>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</si>
  <si>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</si>
  <si>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</si>
  <si>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</si>
  <si>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</si>
  <si>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</si>
  <si>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</si>
  <si>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</si>
  <si>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</si>
  <si>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</si>
  <si>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</si>
  <si>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</si>
  <si>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</si>
  <si>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</si>
  <si>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</si>
  <si>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</si>
  <si>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</si>
  <si>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</si>
  <si>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</si>
  <si>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</si>
  <si>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</si>
  <si>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</si>
  <si>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</si>
  <si>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</si>
  <si>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</si>
  <si>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</si>
  <si>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</si>
  <si>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</si>
  <si>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</si>
  <si>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</si>
  <si>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</si>
  <si>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</si>
  <si>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</si>
  <si>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</si>
  <si>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</si>
  <si>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</si>
  <si>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</si>
  <si>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</si>
  <si>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</si>
  <si>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</si>
  <si>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</si>
  <si>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</si>
  <si>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</si>
  <si>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</si>
  <si>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</si>
  <si>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</si>
  <si>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</si>
  <si>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</si>
  <si>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</si>
  <si>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</si>
  <si>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</si>
  <si>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</si>
  <si>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</si>
  <si>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</si>
  <si>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</si>
  <si>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</si>
  <si>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</si>
  <si>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</si>
  <si>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</si>
  <si>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</si>
  <si>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</si>
  <si>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</si>
  <si>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</si>
  <si>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</si>
  <si>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</si>
  <si>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</si>
  <si>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</si>
  <si>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</si>
  <si>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</si>
  <si>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</si>
  <si>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</si>
  <si>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</si>
  <si>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</si>
  <si>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</si>
  <si>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</si>
  <si>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</si>
  <si>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</si>
  <si>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</si>
  <si>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</si>
  <si>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</si>
  <si>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</si>
  <si>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</si>
  <si>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</si>
  <si>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</si>
  <si>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</si>
  <si>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</si>
  <si>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</si>
  <si>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</si>
  <si>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</si>
  <si>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</si>
  <si>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</si>
  <si>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</si>
  <si>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</si>
  <si>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</si>
  <si>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</si>
  <si>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</si>
  <si>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</si>
  <si>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</si>
  <si>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</si>
  <si>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</si>
  <si>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</si>
  <si>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</si>
  <si>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</si>
  <si>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</si>
  <si>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</si>
  <si>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</si>
  <si>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</si>
  <si>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</si>
  <si>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</si>
  <si>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</si>
  <si>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</si>
  <si>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</si>
  <si>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</si>
  <si>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</si>
  <si>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</si>
  <si>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</si>
  <si>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</si>
  <si>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</si>
  <si>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</si>
  <si>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</si>
  <si>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</si>
  <si>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</si>
  <si>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</si>
  <si>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</si>
  <si>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</si>
  <si>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</si>
  <si>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</si>
  <si>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</si>
  <si>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</si>
  <si>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</si>
  <si>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</si>
  <si>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</si>
  <si>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</si>
  <si>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</si>
  <si>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</si>
  <si>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</si>
  <si>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</si>
  <si>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</si>
  <si>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</si>
  <si>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</si>
  <si>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</si>
  <si>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</si>
  <si>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</si>
  <si>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</si>
  <si>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</si>
  <si>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</si>
  <si>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</si>
  <si>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</si>
  <si>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</si>
  <si>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</si>
  <si>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</si>
  <si>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</si>
  <si>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</si>
  <si>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</si>
  <si>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</si>
  <si>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</si>
  <si>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</si>
  <si>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</si>
  <si>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</si>
  <si>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</si>
  <si>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</si>
  <si>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</si>
  <si>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</si>
  <si>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</si>
  <si>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</si>
  <si>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</si>
  <si>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</si>
  <si>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</si>
  <si>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</si>
  <si>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</si>
  <si>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</si>
  <si>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</si>
  <si>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</si>
  <si>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</si>
  <si>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</si>
  <si>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</si>
  <si>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</si>
  <si>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</si>
  <si>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</si>
  <si>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</si>
  <si>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</si>
  <si>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</si>
  <si>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</si>
  <si>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</si>
  <si>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</si>
  <si>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</si>
  <si>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</si>
  <si>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</si>
  <si>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</si>
  <si>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</si>
  <si>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</si>
  <si>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</si>
  <si>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</si>
  <si>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</si>
  <si>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</si>
  <si>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</si>
  <si>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</si>
  <si>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</si>
  <si>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</si>
  <si>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</si>
  <si>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</si>
  <si>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</si>
  <si>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</si>
  <si>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</si>
  <si>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</si>
  <si>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</si>
  <si>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</si>
  <si>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</si>
  <si>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</si>
  <si>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</si>
  <si>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</si>
  <si>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</si>
  <si>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</si>
  <si>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</si>
  <si>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</si>
  <si>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</si>
  <si>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</si>
  <si>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</si>
  <si>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</si>
  <si>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</si>
  <si>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</si>
  <si>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</si>
  <si>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</si>
  <si>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</si>
  <si>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</si>
  <si>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</si>
  <si>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</si>
  <si>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</si>
  <si>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</si>
  <si>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</si>
  <si>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</si>
  <si>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</si>
  <si>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</si>
  <si>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</si>
  <si>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</si>
  <si>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</si>
  <si>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</si>
  <si>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</si>
  <si>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</si>
  <si>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</si>
  <si>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</si>
  <si>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</si>
  <si>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</si>
  <si>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</si>
  <si>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</si>
  <si>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</si>
  <si>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</si>
  <si>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</si>
  <si>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</si>
  <si>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</si>
  <si>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</si>
  <si>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</si>
  <si>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</si>
  <si>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</si>
  <si>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</si>
  <si>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</si>
  <si>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</si>
  <si>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</si>
  <si>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</si>
  <si>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</si>
  <si>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</si>
  <si>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</si>
  <si>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</si>
  <si>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</si>
  <si>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</si>
  <si>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</si>
  <si>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</si>
  <si>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</si>
  <si>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</si>
  <si>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</si>
  <si>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</si>
  <si>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</si>
  <si>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</si>
  <si>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</si>
  <si>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</si>
  <si>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</si>
  <si>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</si>
  <si>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</si>
  <si>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</si>
  <si>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</si>
  <si>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</si>
  <si>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</si>
  <si>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</si>
  <si>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</si>
  <si>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</si>
  <si>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</si>
  <si>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</si>
  <si>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</si>
  <si>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</si>
  <si>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</si>
  <si>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</si>
  <si>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</si>
  <si>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</si>
  <si>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</si>
  <si>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</si>
  <si>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</si>
  <si>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</si>
  <si>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</si>
  <si>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</si>
  <si>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</si>
  <si>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</si>
  <si>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</si>
  <si>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</si>
  <si>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</si>
  <si>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</si>
  <si>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</si>
  <si>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</si>
  <si>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</si>
  <si>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</si>
  <si>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</si>
  <si>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</si>
  <si>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</si>
  <si>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</si>
  <si>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</si>
  <si>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</si>
  <si>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</si>
  <si>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</si>
  <si>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</si>
  <si>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</si>
  <si>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</si>
  <si>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</si>
  <si>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</si>
  <si>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</si>
  <si>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</si>
  <si>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</si>
  <si>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</si>
  <si>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</si>
  <si>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</si>
  <si>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</si>
  <si>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</si>
  <si>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</si>
  <si>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</si>
  <si>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</si>
  <si>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</si>
  <si>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</si>
  <si>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</si>
  <si>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</si>
  <si>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</si>
  <si>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</si>
  <si>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</si>
  <si>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</si>
  <si>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</si>
  <si>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</si>
  <si>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</si>
  <si>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</si>
  <si>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</si>
  <si>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</si>
  <si>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</si>
  <si>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</si>
  <si>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</si>
  <si>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</si>
  <si>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</si>
  <si>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</si>
  <si>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</si>
  <si>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</si>
  <si>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</si>
  <si>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</si>
  <si>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</si>
  <si>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</si>
  <si>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</si>
  <si>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</si>
  <si>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</si>
  <si>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</si>
  <si>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</si>
  <si>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</si>
  <si>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</si>
  <si>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</si>
  <si>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</si>
  <si>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</si>
  <si>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</si>
  <si>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</si>
  <si>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</si>
  <si>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</si>
  <si>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</si>
  <si>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</si>
  <si>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</si>
  <si>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</si>
  <si>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</si>
  <si>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</si>
  <si>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</si>
  <si>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</si>
  <si>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</si>
  <si>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</si>
  <si>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</si>
  <si>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</si>
  <si>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</si>
  <si>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</si>
  <si>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</si>
  <si>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</si>
  <si>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</si>
  <si>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</si>
  <si>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</si>
  <si>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</si>
  <si>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</si>
  <si>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</si>
  <si>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</si>
  <si>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</si>
  <si>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</si>
  <si>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</si>
  <si>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</si>
  <si>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</si>
  <si>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</si>
  <si>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</si>
  <si>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</si>
  <si>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</si>
  <si>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</si>
  <si>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</si>
  <si>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</si>
  <si>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</si>
  <si>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</si>
  <si>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</si>
  <si>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</si>
  <si>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</si>
  <si>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</si>
  <si>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</si>
  <si>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</si>
  <si>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</si>
  <si>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</si>
  <si>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</si>
  <si>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</si>
  <si>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</si>
  <si>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</si>
  <si>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</si>
  <si>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</si>
  <si>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</si>
  <si>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</si>
  <si>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</si>
  <si>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</si>
  <si>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</si>
  <si>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</si>
  <si>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</si>
  <si>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</si>
  <si>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</si>
  <si>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</si>
  <si>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</si>
  <si>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</si>
  <si>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</si>
  <si>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</si>
  <si>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</si>
  <si>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</si>
  <si>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</si>
  <si>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</si>
  <si>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</si>
  <si>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</si>
  <si>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</si>
  <si>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</si>
  <si>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</si>
  <si>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</si>
  <si>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</si>
  <si>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</si>
  <si>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</si>
  <si>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</si>
  <si>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</si>
  <si>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</si>
  <si>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</si>
  <si>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</si>
  <si>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</si>
  <si>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</si>
  <si>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</si>
  <si>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</si>
  <si>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</si>
  <si>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</si>
  <si>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</si>
  <si>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</si>
  <si>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</si>
  <si>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</si>
  <si>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</si>
  <si>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</si>
  <si>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</si>
  <si>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</si>
  <si>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</si>
  <si>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</si>
  <si>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</si>
  <si>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</si>
  <si>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</si>
  <si>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</si>
  <si>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</si>
  <si>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</si>
  <si>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</si>
  <si>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</si>
  <si>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</si>
  <si>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</si>
  <si>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</si>
  <si>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</si>
  <si>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</si>
  <si>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</si>
  <si>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</si>
  <si>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</si>
  <si>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</si>
  <si>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</si>
  <si>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</si>
  <si>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</si>
  <si>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</si>
  <si>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</si>
  <si>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</si>
  <si>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</si>
  <si>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</si>
  <si>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</si>
  <si>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</si>
  <si>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</si>
  <si>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</si>
  <si>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</si>
  <si>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</si>
  <si>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</si>
  <si>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</si>
  <si>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</si>
  <si>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</si>
  <si>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</si>
  <si>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</si>
  <si>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</si>
  <si>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</si>
  <si>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</si>
  <si>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</si>
  <si>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</si>
  <si>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</si>
  <si>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</si>
  <si>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</si>
  <si>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</si>
  <si>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</si>
  <si>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</si>
  <si>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</si>
  <si>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</si>
  <si>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</si>
  <si>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</si>
  <si>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</si>
  <si>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</si>
  <si>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</si>
  <si>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</si>
  <si>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</si>
  <si>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</si>
  <si>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</si>
  <si>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</si>
  <si>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</si>
  <si>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</si>
  <si>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</si>
  <si>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</si>
  <si>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</si>
  <si>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</si>
  <si>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</si>
  <si>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</si>
  <si>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</si>
  <si>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</si>
  <si>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</si>
  <si>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</si>
  <si>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</si>
  <si>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</si>
  <si>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</si>
  <si>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</si>
  <si>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</si>
  <si>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</si>
  <si>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</si>
  <si>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</si>
  <si>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</si>
  <si>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</si>
  <si>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</si>
  <si>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</si>
  <si>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</si>
  <si>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</si>
  <si>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</si>
  <si>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</si>
  <si>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</si>
  <si>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</si>
  <si>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</si>
  <si>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</si>
  <si>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</si>
  <si>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</si>
  <si>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</si>
  <si>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</si>
  <si>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</si>
  <si>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</si>
  <si>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</si>
  <si>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</si>
  <si>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</si>
  <si>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</si>
  <si>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</si>
  <si>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</si>
  <si>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</si>
  <si>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</si>
  <si>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</si>
  <si>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</si>
  <si>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</si>
  <si>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</si>
  <si>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</si>
  <si>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</si>
  <si>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</si>
  <si>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</si>
  <si>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</si>
  <si>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</si>
  <si>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</si>
  <si>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</si>
  <si>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</si>
  <si>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</si>
  <si>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</si>
  <si>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</si>
  <si>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</si>
  <si>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</si>
  <si>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</si>
  <si>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</si>
  <si>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</si>
  <si>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</si>
  <si>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</si>
  <si>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</si>
  <si>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</si>
  <si>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</si>
  <si>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</si>
  <si>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</si>
  <si>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</si>
  <si>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</si>
  <si>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</si>
  <si>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</si>
  <si>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</si>
  <si>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</si>
  <si>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</si>
  <si>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</si>
  <si>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</si>
  <si>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</si>
  <si>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</si>
  <si>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</si>
  <si>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</si>
  <si>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</si>
  <si>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</si>
  <si>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</si>
  <si>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</si>
  <si>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</si>
  <si>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</si>
  <si>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</si>
  <si>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</si>
  <si>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</si>
  <si>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</si>
  <si>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</si>
  <si>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</si>
  <si>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</si>
  <si>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</si>
  <si>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</si>
  <si>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</si>
  <si>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</si>
  <si>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</si>
  <si>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</si>
  <si>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</si>
  <si>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</si>
  <si>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</si>
  <si>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</si>
  <si>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</si>
  <si>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</si>
  <si>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</si>
  <si>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</si>
  <si>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</si>
  <si>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</si>
  <si>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</si>
  <si>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</si>
  <si>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</si>
  <si>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</si>
  <si>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</si>
  <si>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</si>
  <si>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</si>
  <si>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</si>
  <si>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</si>
  <si>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</si>
  <si>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</si>
  <si>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</si>
  <si>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</si>
  <si>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</si>
  <si>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</si>
  <si>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</si>
  <si>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</si>
  <si>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</si>
  <si>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</si>
  <si>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</si>
  <si>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</si>
  <si>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</si>
  <si>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</si>
  <si>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</si>
  <si>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</si>
  <si>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</si>
  <si>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</si>
  <si>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</si>
  <si>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</si>
  <si>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</si>
  <si>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</si>
  <si>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</si>
  <si>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</si>
  <si>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</si>
  <si>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</si>
  <si>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</si>
  <si>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</si>
  <si>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</si>
  <si>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</si>
  <si>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</si>
  <si>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</si>
  <si>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</si>
  <si>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</si>
  <si>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</si>
  <si>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</si>
  <si>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</si>
  <si>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</si>
  <si>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</si>
  <si>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</si>
  <si>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</si>
  <si>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</si>
  <si>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</si>
  <si>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</si>
  <si>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</si>
  <si>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</si>
  <si>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</si>
  <si>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</si>
  <si>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</si>
  <si>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</si>
  <si>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</si>
  <si>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</si>
  <si>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</si>
  <si>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</si>
  <si>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</si>
  <si>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</si>
  <si>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</si>
  <si>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</si>
  <si>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</si>
  <si>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</si>
  <si>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</si>
  <si>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</si>
  <si>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</si>
  <si>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</si>
  <si>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</si>
  <si>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</si>
  <si>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</si>
  <si>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</si>
  <si>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</si>
  <si>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</si>
  <si>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</si>
  <si>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</si>
  <si>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</si>
  <si>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</si>
  <si>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</si>
  <si>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</si>
  <si>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</si>
  <si>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</si>
  <si>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</si>
  <si>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</si>
  <si>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</si>
  <si>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</si>
  <si>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</si>
  <si>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</si>
  <si>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</si>
  <si>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</si>
  <si>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</si>
  <si>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</si>
  <si>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</si>
  <si>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</si>
  <si>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</si>
  <si>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</si>
  <si>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</si>
  <si>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</si>
  <si>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</si>
  <si>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</si>
  <si>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</si>
  <si>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</si>
  <si>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</si>
  <si>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</si>
  <si>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</si>
  <si>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</si>
  <si>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</si>
  <si>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</si>
  <si>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</si>
  <si>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</si>
  <si>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</si>
  <si>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</si>
  <si>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</si>
  <si>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</si>
  <si>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</si>
  <si>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</si>
  <si>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</si>
  <si>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</si>
  <si>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</si>
  <si>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</si>
  <si>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</si>
  <si>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</si>
  <si>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</si>
  <si>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</si>
  <si>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</si>
  <si>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</si>
  <si>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</si>
  <si>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</si>
  <si>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</si>
  <si>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</si>
  <si>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</si>
  <si>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</si>
  <si>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</si>
  <si>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</si>
  <si>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</si>
  <si>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</si>
  <si>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</si>
  <si>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</si>
  <si>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</si>
  <si>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</si>
  <si>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</si>
  <si>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</si>
  <si>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</si>
  <si>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</si>
  <si>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</si>
  <si>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</si>
  <si>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</si>
  <si>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</si>
  <si>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</si>
  <si>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</si>
  <si>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</si>
  <si>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</si>
  <si>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</si>
  <si>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</si>
  <si>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</si>
  <si>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</si>
  <si>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</si>
  <si>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</si>
  <si>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</si>
  <si>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</si>
  <si>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</si>
  <si>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</si>
  <si>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</si>
  <si>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</si>
  <si>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</si>
  <si>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</si>
  <si>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</si>
  <si>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</si>
  <si>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</si>
  <si>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</si>
  <si>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</si>
  <si>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</si>
  <si>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</si>
  <si>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</si>
  <si>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</si>
  <si>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</si>
  <si>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</si>
  <si>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</si>
  <si>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</si>
  <si>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</si>
  <si>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</si>
  <si>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</si>
  <si>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</si>
  <si>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</si>
  <si>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</si>
  <si>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</si>
  <si>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</si>
  <si>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</si>
  <si>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</si>
  <si>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</si>
  <si>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</si>
  <si>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</si>
  <si>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</si>
  <si>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</si>
  <si>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</si>
  <si>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</si>
  <si>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</si>
  <si>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</si>
  <si>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</si>
  <si>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</si>
  <si>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</si>
  <si>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</si>
  <si>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</si>
  <si>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</si>
  <si>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</si>
  <si>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</si>
  <si>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</si>
  <si>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</si>
  <si>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</si>
  <si>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</si>
  <si>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</si>
  <si>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</si>
  <si>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</si>
  <si>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</si>
  <si>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</si>
  <si>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</si>
  <si>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</si>
  <si>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</si>
  <si>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</si>
  <si>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</si>
  <si>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</si>
  <si>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</si>
  <si>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</si>
  <si>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</si>
  <si>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</si>
  <si>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</si>
  <si>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</si>
  <si>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</si>
  <si>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</si>
  <si>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</si>
  <si>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</si>
  <si>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</si>
  <si>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</si>
  <si>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</si>
  <si>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</si>
  <si>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</si>
  <si>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</si>
  <si>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</si>
  <si>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</si>
  <si>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</si>
  <si>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</si>
  <si>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</si>
  <si>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</si>
  <si>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</si>
  <si>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</si>
  <si>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</si>
  <si>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</si>
  <si>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</si>
  <si>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</si>
  <si>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</si>
  <si>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</si>
  <si>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</si>
  <si>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</si>
  <si>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</si>
  <si>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</si>
  <si>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</si>
  <si>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</si>
  <si>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</si>
  <si>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</si>
  <si>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</si>
  <si>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</si>
  <si>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</si>
  <si>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</si>
  <si>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</si>
  <si>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</si>
  <si>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</si>
  <si>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</si>
  <si>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</si>
  <si>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</si>
  <si>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</si>
  <si>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</si>
  <si>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</si>
  <si>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</si>
  <si>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</si>
  <si>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</si>
  <si>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</si>
  <si>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</si>
  <si>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</si>
  <si>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</si>
  <si>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</si>
  <si>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</si>
  <si>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</si>
  <si>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</si>
  <si>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</si>
  <si>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</si>
  <si>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</si>
  <si>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</si>
  <si>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</si>
  <si>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</si>
  <si>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</si>
  <si>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</si>
  <si>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</si>
  <si>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</si>
  <si>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</si>
  <si>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</si>
  <si>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</si>
  <si>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</si>
  <si>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</si>
  <si>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</si>
  <si>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</si>
  <si>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</si>
  <si>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</si>
  <si>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</si>
  <si>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</si>
  <si>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</si>
  <si>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</si>
  <si>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</si>
  <si>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</si>
  <si>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</si>
  <si>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</si>
  <si>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</si>
  <si>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</si>
  <si>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</si>
  <si>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</si>
  <si>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</si>
  <si>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</si>
  <si>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</si>
  <si>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</si>
  <si>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</si>
  <si>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</si>
  <si>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</si>
  <si>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</si>
  <si>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</si>
  <si>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</si>
  <si>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</si>
  <si>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</si>
  <si>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</si>
  <si>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</si>
  <si>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</si>
  <si>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</si>
  <si>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</si>
  <si>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</si>
  <si>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</si>
  <si>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</si>
  <si>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</si>
  <si>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</si>
  <si>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</si>
  <si>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</si>
  <si>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</si>
  <si>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</si>
  <si>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</si>
  <si>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</si>
  <si>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</si>
  <si>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</si>
  <si>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</si>
  <si>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</si>
  <si>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</si>
  <si>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</si>
  <si>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</si>
  <si>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</si>
  <si>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</si>
  <si>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</si>
  <si>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</si>
  <si>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</si>
  <si>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</si>
  <si>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</si>
  <si>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</si>
  <si>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</si>
  <si>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</si>
  <si>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</si>
  <si>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</si>
  <si>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</si>
  <si>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</si>
  <si>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</si>
  <si>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</si>
  <si>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</si>
  <si>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</si>
  <si>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</si>
  <si>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</si>
  <si>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</si>
  <si>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</si>
  <si>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</si>
  <si>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</si>
  <si>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</si>
  <si>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</si>
  <si>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</si>
  <si>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</si>
  <si>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</si>
  <si>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</si>
  <si>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</si>
  <si>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</si>
  <si>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</si>
  <si>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</si>
  <si>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</si>
  <si>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</si>
  <si>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</si>
  <si>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</si>
  <si>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</si>
  <si>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</si>
  <si>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</si>
  <si>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</si>
  <si>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</si>
  <si>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</si>
  <si>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</si>
  <si>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</si>
  <si>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</si>
  <si>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</si>
  <si>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</si>
  <si>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</si>
  <si>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</si>
  <si>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</si>
  <si>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</si>
  <si>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</si>
  <si>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</si>
  <si>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</si>
  <si>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</si>
  <si>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</si>
  <si>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</si>
  <si>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</si>
  <si>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</si>
  <si>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</si>
  <si>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</si>
  <si>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</si>
  <si>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</si>
  <si>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</si>
  <si>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</si>
  <si>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</si>
  <si>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</si>
  <si>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</si>
  <si>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</si>
  <si>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</si>
  <si>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</si>
  <si>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</si>
  <si>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</si>
  <si>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</si>
  <si>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</si>
  <si>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</si>
  <si>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</si>
  <si>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</si>
  <si>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</si>
  <si>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</si>
  <si>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</si>
  <si>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</si>
  <si>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</si>
  <si>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</si>
  <si>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</si>
  <si>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</si>
  <si>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</si>
  <si>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</si>
  <si>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</si>
  <si>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</si>
  <si>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</si>
  <si>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</si>
  <si>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</si>
  <si>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</si>
  <si>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</si>
  <si>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</si>
  <si>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</si>
  <si>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</si>
  <si>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</si>
  <si>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</si>
  <si>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</si>
  <si>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</si>
  <si>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</si>
  <si>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</si>
  <si>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</si>
  <si>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</si>
  <si>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</si>
  <si>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</si>
  <si>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</si>
  <si>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</si>
  <si>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</si>
  <si>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</si>
  <si>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</si>
  <si>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</si>
  <si>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</si>
  <si>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</si>
  <si>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</si>
  <si>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</si>
  <si>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</si>
  <si>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</si>
  <si>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</si>
  <si>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</si>
  <si>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</si>
  <si>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</si>
  <si>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</si>
  <si>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</si>
  <si>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</si>
  <si>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</si>
  <si>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</si>
  <si>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</si>
  <si>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</si>
  <si>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</si>
  <si>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</si>
  <si>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</si>
  <si>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</si>
  <si>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</si>
  <si>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</si>
  <si>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</si>
  <si>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</si>
  <si>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</si>
  <si>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</si>
  <si>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</si>
  <si>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</si>
  <si>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</si>
  <si>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</si>
  <si>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</si>
  <si>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</si>
  <si>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</si>
  <si>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</si>
  <si>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</si>
  <si>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</si>
  <si>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</si>
  <si>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</si>
  <si>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</si>
  <si>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</si>
  <si>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</si>
  <si>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</si>
  <si>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</si>
  <si>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</si>
  <si>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</si>
  <si>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</si>
  <si>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</si>
  <si>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</si>
  <si>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</si>
  <si>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</si>
  <si>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</si>
  <si>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</si>
  <si>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</si>
  <si>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</si>
  <si>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</si>
  <si>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</si>
  <si>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</si>
  <si>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</si>
  <si>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</si>
  <si>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</si>
  <si>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</si>
  <si>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</si>
  <si>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</si>
  <si>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</si>
  <si>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</si>
  <si>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</si>
  <si>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</si>
  <si>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</si>
  <si>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</si>
  <si>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</si>
  <si>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</si>
  <si>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</si>
  <si>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</si>
  <si>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</si>
  <si>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</si>
  <si>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</si>
  <si>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</si>
  <si>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</si>
  <si>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</si>
  <si>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</si>
  <si>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</si>
  <si>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</si>
  <si>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</si>
  <si>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</si>
  <si>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</si>
  <si>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</si>
  <si>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</si>
  <si>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</si>
  <si>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</si>
  <si>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</si>
  <si>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</si>
  <si>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</si>
  <si>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</si>
  <si>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</si>
  <si>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</si>
  <si>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</si>
  <si>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</si>
  <si>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</si>
  <si>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</si>
  <si>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</si>
  <si>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</si>
  <si>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</si>
  <si>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</si>
  <si>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</si>
  <si>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</si>
  <si>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</si>
  <si>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</si>
  <si>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</si>
  <si>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</si>
  <si>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</si>
  <si>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</si>
  <si>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</si>
  <si>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</si>
  <si>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</si>
  <si>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</si>
  <si>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</si>
  <si>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</si>
  <si>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</si>
  <si>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</si>
  <si>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</si>
  <si>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</si>
  <si>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</si>
  <si>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</si>
  <si>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</si>
  <si>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</si>
  <si>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</si>
  <si>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</si>
  <si>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</si>
  <si>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</si>
  <si>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</si>
  <si>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</si>
  <si>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</si>
  <si>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</si>
  <si>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</si>
  <si>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</si>
  <si>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</si>
  <si>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</si>
  <si>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</si>
  <si>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</si>
  <si>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</si>
  <si>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</si>
  <si>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</si>
  <si>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</si>
  <si>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</si>
  <si>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</si>
  <si>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</si>
  <si>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</si>
  <si>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</si>
  <si>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</si>
  <si>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</si>
  <si>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</si>
  <si>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</si>
  <si>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</si>
  <si>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</si>
  <si>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</si>
  <si>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</si>
  <si>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</si>
  <si>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</si>
  <si>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</si>
  <si>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</si>
  <si>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</si>
  <si>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</si>
  <si>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</si>
  <si>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</si>
  <si>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</si>
  <si>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</si>
  <si>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</si>
  <si>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</si>
  <si>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</si>
  <si>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</si>
  <si>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</si>
  <si>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</si>
  <si>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</si>
  <si>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</si>
  <si>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</si>
  <si>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</si>
  <si>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</si>
  <si>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</si>
  <si>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</si>
  <si>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</si>
  <si>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</si>
  <si>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</si>
  <si>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</si>
  <si>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</si>
  <si>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</si>
  <si>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</si>
  <si>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</si>
  <si>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</si>
  <si>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</si>
  <si>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</si>
  <si>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</si>
  <si>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</si>
  <si>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</si>
  <si>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</si>
  <si>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</si>
  <si>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</si>
  <si>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</si>
  <si>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</si>
  <si>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</si>
  <si>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</si>
  <si>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</si>
  <si>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</si>
  <si>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</si>
  <si>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</si>
  <si>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</si>
  <si>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</si>
  <si>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</si>
  <si>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</si>
  <si>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</si>
  <si>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</si>
  <si>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</si>
  <si>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</si>
  <si>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</si>
  <si>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</si>
  <si>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</si>
  <si>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</si>
  <si>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</si>
  <si>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</si>
  <si>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</si>
  <si>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</si>
  <si>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</si>
  <si>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</si>
  <si>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</si>
  <si>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</si>
  <si>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</si>
  <si>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</si>
  <si>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</si>
  <si>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</si>
  <si>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</si>
  <si>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</si>
  <si>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</si>
  <si>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</si>
  <si>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</si>
  <si>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</si>
  <si>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</si>
  <si>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</si>
  <si>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</si>
  <si>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</si>
  <si>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</si>
  <si>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</si>
  <si>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</si>
  <si>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</si>
  <si>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</si>
  <si>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</si>
  <si>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</si>
  <si>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</si>
  <si>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</si>
  <si>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</si>
  <si>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</si>
  <si>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</si>
  <si>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</si>
  <si>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</si>
  <si>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</si>
  <si>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</si>
  <si>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</si>
  <si>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</si>
  <si>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</si>
  <si>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</si>
  <si>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</si>
  <si>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</si>
  <si>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</si>
  <si>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</si>
  <si>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</si>
  <si>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</si>
  <si>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</si>
  <si>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</si>
  <si>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</si>
  <si>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</si>
  <si>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</si>
  <si>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</si>
  <si>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</si>
  <si>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</si>
  <si>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</si>
  <si>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</si>
  <si>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</si>
  <si>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</si>
  <si>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</si>
  <si>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</si>
  <si>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</si>
  <si>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</si>
  <si>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</si>
  <si>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</si>
  <si>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</si>
  <si>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</si>
  <si>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</si>
  <si>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</si>
  <si>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</si>
  <si>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</si>
  <si>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</si>
  <si>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</si>
  <si>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</si>
  <si>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</si>
  <si>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</si>
  <si>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</si>
  <si>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</si>
  <si>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</si>
  <si>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</si>
  <si>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</si>
  <si>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</si>
  <si>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</si>
  <si>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</si>
  <si>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</si>
  <si>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</si>
  <si>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</si>
  <si>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</si>
  <si>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</si>
  <si>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</si>
  <si>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</si>
  <si>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</si>
  <si>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</si>
  <si>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</si>
  <si>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</si>
  <si>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</si>
  <si>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</si>
  <si>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</si>
  <si>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</si>
  <si>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</si>
  <si>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</si>
  <si>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</si>
  <si>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</si>
  <si>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</si>
  <si>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</si>
  <si>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</si>
  <si>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</si>
  <si>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</si>
  <si>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</si>
  <si>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</si>
  <si>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</si>
  <si>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</si>
  <si>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</si>
  <si>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</si>
  <si>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</si>
  <si>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</si>
  <si>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</si>
  <si>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</si>
  <si>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</si>
  <si>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</si>
  <si>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</si>
  <si>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</si>
  <si>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</si>
  <si>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</si>
  <si>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</si>
  <si>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</si>
  <si>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</si>
  <si>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</si>
  <si>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</si>
  <si>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</si>
  <si>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</si>
  <si>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</si>
  <si>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</si>
  <si>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</si>
  <si>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</si>
  <si>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</si>
  <si>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</si>
  <si>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</si>
  <si>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</si>
  <si>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</si>
  <si>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</si>
  <si>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</si>
  <si>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</si>
  <si>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</si>
  <si>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</si>
  <si>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</si>
  <si>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</si>
  <si>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</si>
  <si>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</si>
  <si>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</si>
  <si>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</si>
  <si>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</si>
  <si>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</si>
  <si>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</si>
  <si>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</si>
  <si>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</si>
  <si>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</si>
  <si>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</si>
  <si>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</si>
  <si>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</si>
  <si>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</si>
  <si>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</si>
  <si>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</si>
  <si>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</si>
  <si>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</si>
  <si>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</si>
  <si>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</si>
  <si>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</si>
  <si>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</si>
  <si>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</si>
  <si>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</si>
  <si>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</si>
  <si>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</si>
  <si>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</si>
  <si>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</si>
  <si>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</si>
  <si>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</si>
  <si>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</si>
  <si>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</si>
  <si>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</si>
  <si>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</si>
  <si>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</si>
  <si>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</si>
  <si>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</si>
  <si>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</si>
  <si>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</si>
  <si>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</si>
  <si>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</si>
  <si>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</si>
  <si>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</si>
  <si>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</si>
  <si>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</si>
  <si>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</si>
  <si>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</si>
  <si>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</si>
  <si>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</si>
  <si>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</si>
  <si>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</si>
  <si>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</si>
  <si>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</si>
  <si>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</si>
  <si>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</si>
  <si>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</si>
  <si>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</si>
  <si>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</si>
  <si>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</si>
  <si>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</si>
  <si>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</si>
  <si>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</si>
  <si>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</si>
  <si>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</si>
  <si>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</si>
  <si>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</si>
  <si>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</si>
  <si>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</si>
  <si>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</si>
  <si>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</si>
  <si>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</si>
  <si>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</si>
  <si>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</si>
  <si>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</si>
  <si>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</si>
  <si>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</si>
  <si>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</si>
  <si>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</si>
  <si>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</si>
  <si>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</si>
  <si>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</si>
  <si>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</si>
  <si>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</si>
  <si>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</si>
  <si>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</si>
  <si>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</si>
  <si>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</si>
  <si>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</si>
  <si>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</si>
  <si>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</si>
  <si>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</si>
  <si>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</si>
  <si>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</si>
  <si>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</si>
  <si>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</si>
  <si>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</si>
  <si>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</si>
  <si>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</si>
  <si>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</si>
  <si>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</si>
  <si>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</si>
  <si>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</si>
  <si>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</si>
  <si>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</si>
  <si>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</si>
  <si>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</si>
  <si>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</si>
  <si>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</si>
  <si>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</si>
  <si>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</si>
  <si>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</si>
  <si>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</si>
  <si>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</si>
  <si>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</si>
  <si>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</si>
  <si>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</si>
  <si>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</si>
  <si>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</si>
  <si>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</si>
  <si>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</si>
  <si>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</si>
  <si>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</si>
  <si>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</si>
  <si>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</si>
  <si>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</si>
  <si>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</si>
  <si>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</si>
  <si>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</si>
  <si>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</si>
  <si>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</si>
  <si>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</si>
  <si>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</si>
  <si>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</si>
  <si>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</si>
  <si>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</si>
  <si>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</si>
  <si>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</si>
  <si>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</si>
  <si>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</si>
  <si>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</si>
  <si>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</si>
  <si>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</si>
  <si>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</si>
  <si>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</si>
  <si>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</si>
  <si>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</si>
  <si>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</si>
  <si>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</si>
  <si>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</si>
  <si>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</si>
  <si>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</si>
  <si>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</si>
  <si>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</si>
  <si>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</si>
  <si>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</si>
  <si>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</si>
  <si>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</si>
  <si>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</si>
  <si>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</si>
  <si>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</si>
  <si>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</si>
  <si>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</si>
  <si>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</si>
  <si>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</si>
  <si>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</si>
  <si>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</si>
  <si>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</si>
  <si>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</si>
  <si>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</si>
  <si>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</si>
  <si>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</si>
  <si>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</si>
  <si>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</si>
  <si>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</si>
  <si>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</si>
  <si>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</si>
  <si>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</si>
  <si>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</si>
  <si>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</si>
  <si>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</si>
  <si>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</si>
  <si>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</si>
  <si>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</si>
  <si>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</si>
  <si>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</si>
  <si>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</si>
  <si>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</si>
  <si>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</si>
  <si>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</si>
  <si>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</si>
  <si>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</si>
  <si>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</si>
  <si>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</si>
  <si>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</si>
  <si>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</si>
  <si>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</si>
  <si>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</si>
  <si>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</si>
  <si>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</si>
  <si>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</si>
  <si>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</si>
  <si>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</si>
  <si>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</si>
  <si>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</si>
  <si>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</si>
  <si>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</si>
  <si>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</si>
  <si>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</si>
  <si>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</si>
  <si>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</si>
  <si>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</si>
  <si>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</si>
  <si>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</si>
  <si>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</si>
  <si>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</si>
  <si>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</si>
  <si>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</si>
  <si>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</si>
  <si>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</si>
  <si>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</si>
  <si>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</si>
  <si>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</si>
  <si>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</si>
  <si>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</si>
  <si>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</si>
  <si>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</si>
  <si>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</si>
  <si>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</si>
  <si>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</si>
  <si>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</si>
  <si>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</si>
  <si>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</si>
  <si>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</si>
  <si>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</si>
  <si>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</si>
  <si>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</si>
  <si>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</si>
  <si>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</si>
  <si>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</si>
  <si>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</si>
  <si>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</si>
  <si>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</si>
  <si>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</si>
  <si>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</si>
  <si>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</si>
  <si>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</si>
  <si>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</si>
  <si>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</si>
  <si>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</si>
  <si>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</si>
  <si>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</si>
  <si>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</si>
  <si>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</si>
  <si>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</si>
  <si>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</si>
  <si>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</si>
  <si>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</si>
  <si>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</si>
  <si>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</si>
  <si>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</si>
  <si>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</si>
  <si>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</si>
  <si>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</si>
  <si>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</si>
  <si>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</si>
  <si>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</si>
  <si>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</si>
  <si>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</si>
  <si>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</si>
  <si>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</si>
  <si>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</si>
  <si>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</si>
  <si>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</si>
  <si>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</si>
  <si>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</si>
  <si>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</si>
  <si>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</si>
  <si>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</si>
  <si>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</si>
  <si>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</si>
  <si>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</si>
  <si>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</si>
  <si>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</si>
  <si>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</si>
  <si>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</si>
  <si>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</si>
  <si>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</si>
  <si>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</si>
  <si>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</si>
  <si>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</si>
  <si>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</si>
  <si>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</si>
  <si>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</si>
  <si>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</si>
  <si>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</si>
  <si>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</si>
  <si>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</si>
  <si>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</si>
  <si>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</si>
  <si>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</si>
  <si>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</si>
  <si>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</si>
  <si>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</si>
  <si>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</si>
  <si>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</si>
  <si>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</si>
  <si>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</si>
  <si>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</si>
  <si>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</si>
  <si>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</si>
  <si>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</si>
  <si>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</si>
  <si>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</si>
  <si>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</si>
  <si>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</si>
  <si>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</si>
  <si>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</si>
  <si>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</si>
  <si>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</si>
  <si>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</si>
  <si>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</si>
  <si>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</si>
  <si>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</si>
  <si>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</si>
  <si>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</si>
  <si>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</si>
  <si>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</si>
  <si>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</si>
  <si>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</si>
  <si>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</si>
  <si>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</si>
  <si>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</si>
  <si>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</si>
  <si>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</si>
  <si>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</si>
  <si>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</si>
  <si>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</si>
  <si>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</si>
  <si>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</si>
  <si>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</si>
  <si>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</si>
  <si>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</si>
  <si>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</si>
  <si>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</si>
  <si>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</si>
  <si>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</si>
  <si>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</si>
  <si>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</si>
  <si>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</si>
  <si>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</si>
  <si>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</si>
  <si>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</si>
  <si>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</si>
  <si>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</si>
  <si>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</si>
  <si>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</si>
  <si>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</si>
  <si>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</si>
  <si>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</si>
  <si>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</si>
  <si>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</si>
  <si>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</si>
  <si>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</si>
  <si>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</si>
  <si>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</si>
  <si>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</si>
  <si>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</si>
  <si>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</si>
  <si>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</si>
  <si>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</si>
  <si>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</si>
  <si>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</si>
  <si>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</si>
  <si>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</si>
  <si>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</si>
  <si>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</si>
  <si>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</si>
  <si>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</si>
  <si>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</si>
  <si>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</si>
  <si>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</si>
  <si>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</si>
  <si>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</si>
  <si>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</si>
  <si>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</si>
  <si>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</si>
  <si>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</si>
  <si>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</si>
  <si>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</si>
  <si>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</si>
  <si>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</si>
  <si>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</si>
  <si>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</si>
  <si>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</si>
  <si>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</si>
  <si>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</si>
  <si>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</si>
  <si>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</si>
  <si>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</si>
  <si>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</si>
  <si>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</si>
  <si>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</si>
  <si>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</si>
  <si>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</si>
  <si>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</si>
  <si>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</si>
  <si>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</si>
  <si>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</si>
  <si>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</si>
  <si>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</si>
  <si>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</si>
  <si>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</si>
  <si>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</si>
  <si>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</si>
  <si>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</si>
  <si>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</si>
  <si>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</si>
  <si>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</si>
  <si>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</si>
  <si>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</si>
  <si>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</si>
  <si>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</si>
  <si>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</si>
  <si>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</si>
  <si>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</si>
  <si>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</si>
  <si>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</si>
  <si>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</si>
  <si>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</si>
  <si>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</si>
  <si>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</si>
  <si>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</si>
  <si>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</si>
  <si>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</si>
  <si>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</si>
  <si>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</si>
  <si>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</si>
  <si>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</si>
  <si>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</si>
  <si>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</si>
  <si>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</si>
  <si>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</si>
  <si>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</si>
  <si>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</si>
  <si>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</si>
  <si>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</si>
  <si>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</si>
  <si>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</si>
  <si>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</si>
  <si>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</si>
  <si>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</si>
  <si>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</si>
  <si>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</si>
  <si>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</si>
  <si>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</si>
  <si>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</si>
  <si>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</si>
  <si>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</si>
  <si>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</si>
  <si>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</si>
  <si>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</si>
  <si>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</si>
  <si>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</si>
  <si>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</si>
  <si>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</si>
  <si>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</si>
  <si>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</si>
  <si>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</si>
  <si>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</si>
  <si>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</si>
  <si>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</si>
  <si>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</si>
  <si>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</si>
  <si>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</si>
  <si>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</si>
  <si>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</si>
  <si>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</si>
  <si>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</si>
  <si>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</si>
  <si>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</si>
  <si>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</si>
  <si>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</si>
  <si>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</si>
  <si>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</si>
  <si>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</si>
  <si>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</si>
  <si>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</si>
  <si>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</si>
  <si>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</si>
  <si>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</si>
  <si>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</si>
  <si>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</si>
  <si>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</si>
  <si>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</si>
  <si>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</si>
  <si>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</si>
  <si>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</si>
  <si>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</si>
  <si>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</si>
  <si>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</si>
  <si>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</si>
  <si>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</si>
  <si>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</si>
  <si>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</si>
  <si>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</si>
  <si>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</si>
  <si>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</si>
  <si>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</si>
  <si>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</si>
  <si>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</si>
  <si>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</si>
  <si>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</si>
  <si>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</si>
  <si>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</si>
  <si>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</si>
  <si>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</si>
  <si>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</si>
  <si>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</si>
  <si>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</si>
  <si>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</si>
  <si>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</si>
  <si>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</si>
  <si>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</si>
  <si>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</si>
  <si>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</si>
  <si>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</si>
  <si>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</si>
  <si>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</si>
  <si>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</si>
  <si>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</si>
  <si>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</si>
  <si>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</si>
  <si>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</si>
  <si>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</si>
  <si>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</si>
  <si>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</si>
  <si>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</si>
  <si>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</si>
  <si>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</si>
  <si>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</si>
  <si>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</si>
  <si>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</si>
  <si>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</si>
  <si>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</si>
  <si>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</si>
  <si>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</si>
  <si>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</si>
  <si>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</si>
  <si>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</si>
  <si>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</si>
  <si>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</si>
  <si>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</si>
  <si>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</si>
  <si>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</si>
  <si>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</si>
  <si>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</si>
  <si>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</si>
  <si>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</si>
  <si>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</si>
  <si>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</si>
  <si>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</si>
  <si>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</si>
  <si>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</si>
  <si>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</si>
  <si>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</si>
  <si>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</si>
  <si>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</si>
  <si>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</si>
  <si>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</si>
  <si>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</si>
  <si>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</si>
  <si>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</si>
  <si>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</si>
  <si>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</si>
  <si>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</si>
  <si>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</si>
  <si>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</si>
  <si>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</si>
  <si>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</si>
  <si>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</si>
  <si>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</si>
  <si>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</si>
  <si>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</si>
  <si>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</si>
  <si>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</si>
  <si>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</si>
  <si>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</si>
  <si>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</si>
  <si>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</si>
  <si>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</si>
  <si>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</si>
  <si>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</si>
  <si>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</si>
  <si>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</si>
  <si>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</si>
  <si>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</si>
  <si>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</si>
  <si>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</si>
  <si>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</si>
  <si>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</si>
  <si>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</si>
  <si>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</si>
  <si>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</si>
  <si>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</si>
  <si>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</si>
  <si>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</si>
  <si>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</si>
  <si>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</si>
  <si>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</si>
  <si>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</si>
  <si>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</si>
  <si>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</si>
  <si>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</si>
  <si>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</si>
  <si>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</si>
  <si>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</si>
  <si>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</si>
  <si>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</si>
  <si>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</si>
  <si>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</si>
  <si>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</si>
  <si>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</si>
  <si>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</si>
  <si>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</si>
  <si>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</si>
  <si>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</si>
  <si>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</si>
  <si>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</si>
  <si>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</si>
  <si>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</si>
  <si>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</si>
  <si>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</si>
  <si>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</si>
  <si>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</si>
  <si>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</si>
  <si>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</si>
  <si>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</si>
  <si>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</si>
  <si>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</si>
  <si>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</si>
  <si>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</si>
  <si>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</si>
  <si>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</si>
  <si>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</si>
  <si>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</si>
  <si>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</si>
  <si>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</si>
  <si>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</si>
  <si>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</si>
  <si>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</si>
  <si>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</si>
  <si>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</si>
  <si>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</si>
  <si>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</si>
  <si>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</si>
  <si>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</si>
  <si>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</si>
  <si>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</si>
  <si>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</si>
  <si>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</si>
  <si>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</si>
  <si>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</si>
  <si>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</si>
  <si>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</si>
  <si>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</si>
  <si>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</si>
  <si>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</si>
  <si>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</si>
  <si>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</si>
  <si>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</si>
  <si>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</si>
  <si>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</si>
  <si>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</si>
  <si>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</si>
  <si>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</si>
  <si>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</si>
  <si>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</si>
  <si>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</si>
  <si>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</si>
  <si>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</si>
  <si>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</si>
  <si>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</si>
  <si>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</si>
  <si>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</si>
  <si>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</si>
  <si>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</si>
  <si>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</si>
  <si>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</si>
  <si>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</si>
  <si>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</si>
  <si>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</si>
  <si>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</si>
  <si>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</si>
  <si>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</si>
  <si>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</si>
  <si>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</si>
  <si>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</si>
  <si>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</si>
  <si>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</si>
  <si>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</si>
  <si>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</si>
  <si>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</si>
  <si>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</si>
  <si>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</si>
  <si>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</si>
  <si>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</si>
  <si>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</si>
  <si>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</si>
  <si>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</si>
  <si>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</si>
  <si>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</si>
  <si>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</si>
  <si>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</si>
  <si>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</si>
  <si>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</si>
  <si>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</si>
  <si>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</si>
  <si>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</si>
  <si>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</si>
  <si>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</si>
  <si>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</si>
  <si>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</si>
  <si>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</si>
  <si>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</si>
  <si>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</si>
  <si>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</si>
  <si>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</si>
  <si>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</si>
  <si>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</si>
  <si>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</si>
  <si>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</si>
  <si>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</si>
  <si>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</si>
  <si>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</si>
  <si>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</si>
  <si>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</si>
  <si>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</si>
  <si>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</si>
  <si>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</si>
  <si>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</si>
  <si>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</si>
  <si>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</si>
  <si>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</si>
  <si>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</si>
  <si>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</si>
  <si>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</si>
  <si>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</si>
  <si>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</si>
  <si>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</si>
  <si>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</si>
  <si>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</si>
  <si>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</si>
  <si>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</si>
  <si>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</si>
  <si>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</si>
  <si>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</si>
  <si>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</si>
  <si>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</si>
  <si>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</si>
  <si>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</si>
  <si>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</si>
  <si>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</si>
  <si>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</si>
  <si>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</si>
  <si>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</si>
  <si>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</si>
  <si>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</si>
  <si>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</si>
  <si>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</si>
  <si>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</si>
  <si>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</si>
  <si>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</si>
  <si>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</si>
  <si>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</si>
  <si>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</si>
  <si>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</si>
  <si>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</si>
  <si>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</si>
  <si>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</si>
  <si>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</si>
  <si>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</si>
  <si>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</si>
  <si>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</si>
  <si>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</si>
  <si>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</si>
  <si>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</si>
  <si>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</si>
  <si>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</si>
  <si>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</si>
  <si>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</si>
  <si>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</si>
  <si>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</si>
  <si>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</si>
  <si>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</si>
  <si>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</si>
  <si>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</si>
  <si>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</si>
  <si>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</si>
  <si>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</si>
  <si>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</si>
  <si>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</si>
  <si>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</si>
  <si>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</si>
  <si>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</si>
  <si>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</si>
  <si>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</si>
  <si>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</si>
  <si>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</si>
  <si>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</si>
  <si>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</si>
  <si>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</si>
  <si>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</si>
  <si>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</si>
  <si>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</si>
  <si>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</si>
  <si>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</si>
  <si>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</si>
  <si>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</si>
  <si>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</si>
  <si>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</si>
  <si>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</si>
  <si>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</si>
  <si>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</si>
  <si>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</si>
  <si>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</si>
  <si>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</si>
  <si>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</si>
  <si>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</si>
  <si>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</si>
  <si>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</si>
  <si>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</si>
  <si>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</si>
  <si>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</si>
  <si>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</si>
  <si>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</si>
  <si>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</si>
  <si>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</si>
  <si>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</si>
  <si>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</si>
  <si>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</si>
  <si>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</si>
  <si>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</si>
  <si>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</si>
  <si>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</si>
  <si>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</si>
  <si>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</si>
  <si>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</si>
  <si>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</si>
  <si>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</si>
  <si>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</si>
  <si>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</si>
  <si>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</si>
  <si>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</si>
  <si>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</si>
  <si>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</si>
  <si>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</si>
  <si>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</si>
  <si>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</si>
  <si>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</si>
  <si>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</si>
  <si>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</si>
  <si>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</si>
  <si>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</si>
  <si>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</si>
  <si>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</si>
  <si>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</si>
  <si>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</si>
  <si>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</si>
  <si>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</si>
  <si>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</si>
  <si>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</si>
  <si>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</si>
  <si>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</si>
  <si>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</si>
  <si>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</si>
  <si>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</si>
  <si>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</si>
  <si>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</si>
  <si>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</si>
  <si>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</si>
  <si>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</si>
  <si>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</si>
  <si>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</si>
  <si>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</si>
  <si>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</si>
  <si>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</si>
  <si>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</si>
  <si>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</si>
  <si>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</si>
  <si>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</si>
  <si>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</si>
  <si>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</si>
  <si>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</si>
  <si>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</si>
  <si>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</si>
  <si>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</si>
  <si>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</si>
  <si>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</si>
  <si>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</si>
  <si>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</si>
  <si>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</si>
  <si>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</si>
  <si>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</si>
  <si>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</si>
  <si>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</si>
  <si>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</si>
  <si>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</si>
  <si>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</si>
  <si>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</si>
  <si>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</si>
  <si>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</si>
  <si>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</si>
  <si>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</si>
  <si>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</si>
  <si>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</si>
  <si>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</si>
  <si>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</si>
  <si>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</si>
  <si>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</si>
  <si>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</si>
  <si>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</si>
  <si>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</si>
  <si>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</si>
  <si>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</si>
  <si>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</si>
  <si>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</si>
  <si>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</si>
  <si>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</si>
  <si>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</si>
  <si>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</si>
  <si>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</si>
  <si>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</si>
  <si>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</si>
  <si>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</si>
  <si>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</si>
  <si>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</si>
  <si>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</si>
  <si>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</si>
  <si>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</si>
  <si>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</si>
  <si>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</si>
  <si>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</si>
  <si>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</si>
  <si>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</si>
  <si>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</si>
  <si>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</si>
  <si>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</si>
  <si>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</si>
  <si>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</si>
  <si>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</si>
  <si>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</si>
  <si>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</si>
  <si>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</si>
  <si>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</si>
  <si>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</si>
  <si>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</si>
  <si>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</si>
  <si>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</si>
  <si>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</si>
  <si>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</si>
  <si>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</si>
  <si>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</si>
  <si>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</si>
  <si>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</si>
  <si>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</si>
  <si>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</si>
  <si>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</si>
  <si>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</si>
  <si>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</si>
  <si>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</si>
  <si>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</si>
  <si>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</si>
  <si>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</si>
  <si>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</si>
  <si>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</si>
  <si>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</si>
  <si>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</si>
  <si>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</si>
  <si>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</si>
  <si>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</si>
  <si>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</si>
  <si>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</si>
  <si>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</si>
  <si>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</si>
  <si>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</si>
  <si>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</si>
  <si>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</si>
  <si>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</si>
  <si>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</si>
  <si>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</si>
  <si>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</si>
  <si>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</si>
  <si>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</si>
  <si>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</si>
  <si>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</si>
  <si>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</si>
  <si>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</si>
  <si>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</si>
  <si>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</si>
  <si>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</si>
  <si>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</si>
  <si>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</si>
  <si>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</si>
  <si>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</si>
  <si>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</si>
  <si>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</si>
  <si>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</si>
  <si>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</si>
  <si>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</si>
  <si>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</si>
  <si>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</si>
  <si>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</si>
  <si>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</si>
  <si>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</si>
  <si>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</si>
  <si>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</si>
  <si>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</si>
  <si>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</si>
  <si>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</si>
  <si>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</si>
  <si>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</si>
  <si>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</si>
  <si>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</si>
  <si>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</si>
  <si>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</si>
  <si>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</si>
  <si>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</si>
  <si>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</si>
  <si>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</si>
  <si>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</si>
  <si>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</si>
  <si>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</si>
  <si>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</si>
  <si>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</si>
  <si>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</si>
  <si>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</si>
  <si>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</si>
  <si>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</si>
  <si>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</si>
  <si>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</si>
  <si>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</si>
  <si>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</si>
  <si>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</si>
  <si>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</si>
  <si>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</si>
  <si>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</si>
  <si>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</si>
  <si>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</si>
  <si>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</si>
  <si>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</si>
  <si>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</si>
  <si>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</si>
  <si>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</si>
  <si>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</si>
  <si>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</si>
  <si>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</si>
  <si>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</si>
  <si>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</si>
  <si>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</si>
  <si>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</si>
  <si>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</si>
  <si>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</si>
  <si>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</si>
  <si>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</si>
  <si>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</si>
  <si>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</si>
  <si>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</si>
  <si>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</si>
  <si>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</si>
  <si>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</si>
  <si>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</si>
  <si>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</si>
  <si>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</si>
  <si>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</si>
  <si>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</si>
  <si>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</si>
  <si>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</si>
  <si>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</si>
  <si>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</si>
  <si>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</si>
  <si>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</si>
  <si>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</si>
  <si>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</si>
  <si>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</si>
  <si>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</si>
  <si>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</si>
  <si>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</si>
  <si>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</si>
  <si>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</si>
  <si>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</si>
  <si>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</si>
  <si>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</si>
  <si>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</si>
  <si>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</si>
  <si>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</si>
  <si>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</si>
  <si>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</si>
  <si>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</si>
  <si>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</si>
  <si>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</si>
  <si>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</si>
  <si>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</si>
  <si>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</si>
  <si>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</si>
  <si>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</si>
  <si>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</si>
  <si>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</si>
  <si>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</si>
  <si>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</si>
  <si>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</si>
  <si>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</si>
  <si>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</si>
  <si>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</si>
  <si>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</si>
  <si>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</si>
  <si>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</si>
  <si>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</si>
  <si>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</si>
  <si>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</si>
  <si>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</si>
  <si>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</si>
  <si>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</si>
  <si>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</si>
  <si>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</si>
  <si>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</si>
  <si>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</si>
  <si>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</si>
  <si>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</si>
  <si>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</si>
  <si>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</si>
  <si>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</si>
  <si>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</si>
  <si>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</si>
  <si>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</si>
  <si>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</si>
  <si>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</si>
  <si>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</si>
  <si>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</si>
  <si>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</si>
  <si>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</si>
  <si>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</si>
  <si>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</si>
  <si>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</si>
  <si>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</si>
  <si>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</si>
  <si>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</si>
  <si>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</si>
  <si>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</si>
  <si>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</si>
  <si>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</si>
  <si>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</si>
  <si>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</si>
  <si>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</si>
  <si>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</si>
  <si>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</si>
  <si>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</si>
  <si>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</si>
  <si>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</si>
  <si>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</si>
  <si>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</si>
  <si>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</si>
  <si>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</si>
  <si>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</si>
  <si>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</si>
  <si>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</si>
  <si>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</si>
  <si>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</si>
  <si>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</si>
  <si>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</si>
  <si>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</si>
  <si>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</si>
  <si>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</si>
  <si>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</si>
  <si>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</si>
  <si>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</si>
  <si>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</si>
  <si>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</si>
  <si>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</si>
  <si>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</si>
  <si>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</si>
  <si>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</si>
  <si>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</si>
  <si>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</si>
  <si>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</si>
  <si>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</si>
  <si>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</si>
  <si>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</si>
  <si>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</si>
  <si>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</si>
  <si>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</si>
  <si>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</si>
  <si>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</si>
  <si>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</si>
  <si>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</si>
  <si>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</si>
  <si>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</si>
  <si>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</si>
  <si>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</si>
  <si>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</si>
  <si>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</si>
  <si>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</si>
  <si>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</si>
  <si>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</si>
  <si>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</si>
  <si>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</si>
  <si>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</si>
  <si>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</si>
  <si>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</si>
  <si>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</si>
  <si>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</si>
  <si>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</si>
  <si>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</si>
  <si>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</si>
  <si>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</si>
  <si>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</si>
  <si>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</si>
  <si>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</si>
  <si>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</si>
  <si>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</si>
  <si>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</si>
  <si>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</si>
  <si>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</si>
  <si>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</si>
  <si>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</si>
  <si>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</si>
  <si>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</si>
  <si>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</si>
  <si>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</si>
  <si>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</si>
  <si>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</si>
  <si>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</si>
  <si>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</si>
  <si>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</si>
  <si>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</si>
  <si>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</si>
  <si>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</si>
  <si>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</si>
  <si>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</si>
  <si>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</si>
  <si>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</si>
  <si>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</si>
  <si>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</si>
  <si>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</si>
  <si>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</si>
  <si>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</si>
  <si>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</si>
  <si>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</si>
  <si>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</si>
  <si>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</si>
  <si>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</si>
  <si>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</si>
  <si>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</si>
  <si>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</si>
  <si>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</si>
  <si>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</si>
  <si>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</si>
  <si>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</si>
  <si>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</si>
  <si>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</si>
  <si>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</si>
  <si>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</si>
  <si>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</si>
  <si>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</si>
  <si>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</si>
  <si>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</si>
  <si>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</si>
  <si>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</si>
  <si>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</si>
  <si>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</si>
  <si>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</si>
  <si>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</si>
  <si>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</si>
  <si>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</si>
  <si>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</si>
  <si>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</si>
  <si>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</si>
  <si>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</si>
  <si>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</si>
  <si>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</si>
  <si>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</si>
  <si>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</si>
  <si>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</si>
  <si>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</si>
  <si>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</si>
  <si>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</si>
  <si>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</si>
  <si>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</si>
  <si>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</si>
  <si>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</si>
  <si>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</si>
  <si>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</si>
  <si>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</si>
  <si>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</si>
  <si>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</si>
  <si>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</si>
  <si>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</si>
  <si>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</si>
  <si>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</si>
  <si>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</si>
  <si>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</si>
  <si>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</si>
  <si>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</si>
  <si>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</si>
  <si>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</si>
  <si>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</si>
  <si>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</si>
  <si>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</si>
  <si>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</si>
  <si>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</si>
  <si>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</si>
  <si>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</si>
  <si>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</si>
  <si>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</si>
  <si>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</si>
  <si>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</si>
  <si>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</si>
  <si>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</si>
  <si>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</si>
  <si>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</si>
  <si>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</si>
  <si>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</si>
  <si>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</si>
  <si>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</si>
  <si>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</si>
  <si>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</si>
  <si>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</si>
  <si>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</si>
  <si>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</si>
  <si>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</si>
  <si>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</si>
  <si>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</si>
  <si>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</si>
  <si>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</si>
  <si>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</si>
  <si>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</si>
  <si>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</si>
  <si>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</si>
  <si>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</si>
  <si>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</si>
  <si>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</si>
  <si>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</si>
  <si>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</si>
  <si>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</si>
  <si>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</si>
  <si>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</si>
  <si>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</si>
  <si>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</si>
  <si>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</si>
  <si>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</si>
  <si>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</si>
  <si>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</si>
  <si>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</si>
  <si>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</si>
  <si>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</si>
  <si>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</si>
  <si>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</si>
  <si>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</si>
  <si>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</si>
  <si>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</si>
  <si>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</si>
  <si>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</si>
  <si>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</si>
  <si>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</si>
  <si>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</si>
  <si>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</si>
  <si>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</si>
  <si>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</si>
  <si>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</si>
  <si>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</si>
  <si>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</si>
  <si>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</si>
  <si>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</si>
  <si>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</si>
  <si>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</si>
  <si>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</si>
  <si>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</si>
  <si>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</si>
  <si>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</si>
  <si>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</si>
  <si>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</si>
  <si>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</si>
  <si>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</si>
  <si>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</si>
  <si>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</si>
  <si>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</si>
  <si>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</si>
  <si>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</si>
  <si>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</si>
  <si>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</si>
  <si>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</si>
  <si>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</si>
  <si>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</si>
  <si>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</si>
  <si>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</si>
  <si>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</si>
  <si>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</si>
  <si>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</si>
  <si>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</si>
  <si>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</si>
  <si>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</si>
  <si>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</si>
  <si>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</si>
  <si>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</si>
  <si>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</si>
  <si>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</si>
  <si>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</si>
  <si>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</si>
  <si>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</si>
  <si>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</si>
  <si>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</si>
  <si>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</si>
  <si>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</si>
  <si>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</si>
  <si>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</si>
  <si>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</si>
  <si>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</si>
  <si>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</si>
  <si>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</si>
  <si>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</si>
  <si>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</si>
  <si>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</si>
  <si>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</si>
  <si>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</si>
  <si>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</si>
  <si>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</si>
  <si>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</si>
  <si>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</si>
  <si>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</si>
  <si>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</si>
  <si>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</si>
  <si>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</si>
  <si>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</si>
  <si>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</si>
  <si>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</si>
  <si>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</si>
  <si>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</si>
  <si>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</si>
  <si>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</si>
  <si>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</si>
  <si>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</si>
  <si>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</si>
  <si>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</si>
  <si>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</si>
  <si>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</si>
  <si>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</si>
  <si>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</si>
  <si>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</si>
  <si>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</si>
  <si>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</si>
  <si>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</si>
  <si>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</si>
  <si>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</si>
  <si>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</si>
  <si>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</si>
  <si>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</si>
  <si>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</si>
  <si>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</si>
  <si>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</si>
  <si>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</si>
  <si>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</si>
  <si>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</si>
  <si>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</si>
  <si>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</si>
  <si>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</si>
  <si>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</si>
  <si>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</si>
  <si>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</si>
  <si>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</si>
  <si>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</si>
  <si>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</si>
  <si>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</si>
  <si>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</si>
  <si>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</si>
  <si>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</si>
  <si>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</si>
  <si>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</si>
  <si>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</si>
  <si>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</si>
  <si>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</si>
  <si>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</si>
  <si>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</si>
  <si>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</si>
  <si>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</si>
  <si>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</si>
  <si>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</si>
  <si>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</si>
  <si>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</si>
  <si>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</si>
  <si>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</si>
  <si>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</si>
  <si>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</si>
  <si>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</si>
  <si>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</si>
  <si>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</si>
  <si>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</si>
  <si>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</si>
  <si>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</si>
  <si>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</si>
  <si>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</si>
  <si>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</si>
  <si>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</si>
  <si>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</si>
  <si>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</si>
  <si>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</si>
  <si>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</si>
  <si>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</si>
  <si>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</si>
  <si>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</si>
  <si>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</si>
  <si>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</si>
  <si>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</si>
  <si>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</si>
  <si>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</si>
  <si>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</si>
  <si>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</si>
  <si>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</si>
  <si>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</si>
  <si>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</si>
  <si>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</si>
  <si>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</si>
  <si>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</si>
  <si>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</si>
  <si>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</si>
  <si>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</si>
  <si>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</si>
  <si>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</si>
  <si>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</si>
  <si>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</si>
  <si>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</si>
  <si>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</si>
  <si>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</si>
  <si>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</si>
  <si>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</si>
  <si>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</si>
  <si>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</si>
  <si>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</si>
  <si>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</si>
  <si>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</si>
  <si>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</si>
  <si>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</si>
  <si>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</si>
  <si>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</si>
  <si>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</si>
  <si>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</si>
  <si>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</si>
  <si>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</si>
  <si>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</si>
  <si>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</si>
  <si>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</si>
  <si>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</si>
  <si>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</si>
  <si>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</si>
  <si>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</si>
  <si>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</si>
  <si>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</si>
  <si>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</si>
  <si>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</si>
  <si>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</si>
  <si>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</si>
  <si>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</si>
  <si>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</si>
  <si>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</si>
  <si>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</si>
  <si>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</si>
  <si>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</si>
  <si>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</si>
  <si>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</si>
  <si>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</si>
  <si>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</si>
  <si>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</si>
  <si>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</si>
  <si>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</si>
  <si>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</si>
  <si>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</si>
  <si>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</si>
  <si>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</si>
  <si>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</si>
  <si>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</si>
  <si>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</si>
  <si>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</si>
  <si>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</si>
  <si>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</si>
  <si>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</si>
  <si>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</si>
  <si>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</si>
  <si>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</si>
  <si>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</si>
  <si>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</si>
  <si>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</si>
  <si>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</si>
  <si>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</si>
  <si>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</si>
  <si>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</si>
  <si>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</si>
  <si>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</si>
  <si>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</si>
  <si>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</si>
  <si>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</si>
  <si>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</si>
  <si>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</si>
  <si>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</si>
  <si>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</si>
  <si>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</si>
  <si>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</si>
  <si>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</si>
  <si>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</si>
  <si>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</si>
  <si>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</si>
  <si>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</si>
  <si>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</si>
  <si>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</si>
  <si>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</si>
  <si>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</si>
  <si>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</si>
  <si>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</si>
  <si>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</si>
  <si>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</si>
  <si>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</si>
  <si>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</si>
  <si>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</si>
  <si>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</si>
  <si>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</si>
  <si>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</si>
  <si>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</si>
  <si>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</si>
  <si>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</si>
  <si>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</si>
  <si>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</si>
  <si>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</si>
  <si>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</si>
  <si>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</si>
  <si>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</si>
  <si>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</si>
  <si>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</si>
  <si>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</si>
  <si>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</si>
  <si>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</si>
  <si>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</si>
  <si>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</si>
  <si>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</si>
  <si>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</si>
  <si>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</si>
  <si>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</si>
  <si>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</si>
  <si>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</si>
  <si>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</si>
  <si>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</si>
  <si>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</si>
  <si>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</si>
  <si>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</si>
  <si>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</si>
  <si>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</si>
  <si>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</si>
  <si>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</si>
  <si>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</si>
  <si>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</si>
  <si>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</si>
  <si>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</si>
  <si>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</si>
  <si>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</si>
  <si>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</si>
  <si>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</si>
  <si>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</si>
  <si>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</si>
  <si>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</si>
  <si>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</si>
  <si>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</si>
  <si>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</si>
  <si>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</si>
  <si>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</si>
  <si>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</si>
  <si>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</si>
  <si>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</si>
  <si>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</si>
  <si>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</si>
  <si>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</si>
  <si>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</si>
  <si>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</si>
  <si>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</si>
  <si>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</si>
  <si>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</si>
  <si>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</si>
  <si>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</si>
  <si>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</si>
  <si>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</si>
  <si>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</si>
  <si>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</si>
  <si>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</si>
  <si>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</si>
  <si>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</si>
  <si>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</si>
  <si>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</si>
  <si>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</si>
  <si>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</si>
  <si>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</si>
  <si>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</si>
  <si>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</si>
  <si>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</si>
  <si>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</si>
  <si>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</si>
  <si>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</si>
  <si>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</si>
  <si>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</si>
  <si>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</si>
  <si>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</si>
  <si>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</si>
  <si>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</si>
  <si>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</si>
  <si>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</si>
  <si>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</si>
  <si>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</si>
  <si>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</si>
  <si>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</si>
  <si>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</si>
  <si>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</si>
  <si>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</si>
  <si>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</si>
  <si>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</si>
  <si>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</si>
  <si>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</si>
  <si>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</si>
  <si>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</si>
  <si>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</si>
  <si>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</si>
  <si>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</si>
  <si>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</si>
  <si>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</si>
  <si>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</si>
  <si>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</si>
  <si>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</si>
  <si>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</si>
  <si>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</si>
  <si>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</si>
  <si>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</si>
  <si>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</si>
  <si>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</si>
  <si>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</si>
  <si>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</si>
  <si>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</si>
  <si>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</si>
  <si>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</si>
  <si>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</si>
  <si>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</si>
  <si>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</si>
  <si>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</si>
  <si>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</si>
  <si>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</si>
  <si>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</si>
  <si>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</si>
  <si>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</si>
  <si>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</si>
  <si>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</si>
  <si>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</si>
  <si>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</si>
  <si>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</si>
  <si>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</si>
  <si>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</si>
  <si>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</si>
  <si>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</si>
  <si>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</si>
  <si>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</si>
  <si>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</si>
  <si>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</si>
  <si>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</si>
  <si>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</si>
  <si>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</si>
  <si>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</si>
  <si>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</si>
  <si>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</si>
  <si>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</si>
  <si>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</si>
  <si>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</si>
  <si>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</si>
  <si>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</si>
  <si>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</si>
  <si>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</si>
  <si>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</si>
  <si>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</si>
  <si>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</si>
  <si>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</si>
  <si>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</si>
  <si>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</si>
  <si>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</si>
  <si>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</si>
  <si>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</si>
  <si>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</si>
  <si>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</si>
  <si>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</si>
  <si>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</si>
  <si>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</si>
  <si>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</si>
  <si>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</si>
  <si>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</si>
  <si>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</si>
  <si>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</si>
  <si>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</si>
  <si>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</si>
  <si>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</si>
  <si>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</si>
  <si>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</si>
  <si>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</si>
  <si>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</si>
  <si>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</si>
  <si>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</si>
  <si>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</si>
  <si>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</si>
  <si>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</si>
  <si>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</si>
  <si>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</si>
  <si>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</si>
  <si>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</si>
  <si>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</si>
  <si>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</si>
  <si>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</si>
  <si>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</si>
  <si>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</si>
  <si>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</si>
  <si>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</si>
  <si>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</si>
  <si>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</si>
  <si>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</si>
  <si>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</si>
  <si>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</si>
  <si>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</si>
  <si>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</si>
  <si>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</si>
  <si>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</si>
  <si>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</si>
  <si>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</si>
  <si>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</si>
  <si>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</si>
  <si>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</si>
  <si>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</si>
  <si>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</si>
  <si>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</si>
  <si>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</si>
  <si>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</si>
  <si>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</si>
  <si>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</si>
  <si>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</si>
  <si>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</si>
  <si>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</si>
  <si>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</si>
  <si>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</si>
  <si>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</si>
  <si>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</si>
  <si>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</si>
  <si>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</si>
  <si>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</si>
  <si>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</si>
  <si>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</si>
  <si>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</si>
  <si>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</si>
  <si>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</si>
  <si>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</si>
  <si>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</si>
  <si>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</si>
  <si>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</si>
  <si>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</si>
  <si>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</si>
  <si>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</si>
  <si>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</si>
  <si>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</si>
  <si>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</si>
  <si>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</si>
  <si>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</si>
  <si>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</si>
  <si>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</si>
  <si>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</si>
  <si>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</si>
  <si>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</si>
  <si>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</si>
  <si>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</si>
  <si>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</si>
  <si>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</si>
  <si>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</si>
  <si>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</si>
  <si>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</si>
  <si>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</si>
  <si>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</si>
  <si>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</si>
  <si>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</si>
  <si>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</si>
  <si>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</si>
  <si>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</si>
  <si>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</si>
  <si>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</si>
  <si>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</si>
  <si>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</si>
  <si>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</si>
  <si>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</si>
  <si>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</si>
  <si>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</si>
  <si>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</si>
  <si>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</si>
  <si>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</si>
  <si>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</si>
  <si>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</si>
  <si>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</si>
  <si>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</si>
  <si>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</si>
  <si>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</si>
  <si>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</si>
  <si>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</si>
  <si>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</si>
  <si>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</si>
  <si>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</si>
  <si>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</si>
  <si>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</si>
  <si>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</si>
  <si>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</si>
  <si>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</si>
  <si>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</si>
  <si>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</si>
  <si>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</si>
  <si>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</si>
  <si>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</si>
  <si>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</si>
  <si>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</si>
  <si>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</si>
  <si>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</si>
  <si>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</si>
  <si>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</si>
  <si>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</si>
  <si>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</si>
  <si>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</si>
  <si>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</si>
  <si>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</si>
  <si>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</si>
  <si>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</si>
  <si>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</si>
  <si>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</si>
  <si>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</si>
  <si>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</si>
  <si>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</si>
  <si>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</si>
  <si>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</si>
  <si>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</si>
  <si>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</si>
  <si>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</si>
  <si>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</si>
  <si>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</si>
  <si>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</si>
  <si>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</si>
  <si>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</si>
  <si>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</si>
  <si>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</si>
  <si>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</si>
  <si>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</si>
  <si>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</si>
  <si>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</si>
  <si>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</si>
  <si>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</si>
  <si>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</si>
  <si>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</si>
  <si>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</si>
  <si>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</si>
  <si>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</si>
  <si>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</si>
  <si>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</si>
  <si>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</si>
  <si>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</si>
  <si>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</si>
  <si>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</si>
  <si>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</si>
  <si>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</si>
  <si>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</si>
  <si>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</si>
  <si>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</si>
  <si>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</si>
  <si>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</si>
  <si>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</si>
  <si>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</si>
  <si>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</si>
  <si>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</si>
  <si>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</si>
  <si>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</si>
  <si>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</si>
  <si>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</si>
  <si>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</si>
  <si>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</si>
  <si>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</si>
  <si>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</si>
  <si>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</si>
  <si>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</si>
  <si>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</si>
  <si>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</si>
  <si>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</si>
  <si>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</si>
  <si>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</si>
  <si>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</si>
  <si>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</si>
  <si>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</si>
  <si>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</si>
  <si>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</si>
  <si>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</si>
  <si>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</si>
  <si>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</si>
  <si>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</si>
  <si>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</si>
  <si>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</si>
  <si>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</si>
  <si>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</si>
  <si>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</si>
  <si>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</si>
  <si>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</si>
  <si>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</si>
  <si>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</si>
  <si>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</si>
  <si>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</si>
  <si>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</si>
  <si>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</si>
  <si>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</si>
  <si>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</si>
  <si>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</si>
  <si>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</si>
  <si>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</si>
  <si>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</si>
  <si>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</si>
  <si>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</si>
  <si>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</si>
  <si>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</si>
  <si>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</si>
  <si>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</si>
  <si>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</si>
  <si>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</si>
  <si>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</si>
  <si>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</si>
  <si>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</si>
  <si>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</si>
  <si>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</si>
  <si>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</si>
  <si>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</si>
  <si>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</si>
  <si>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</si>
  <si>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</si>
  <si>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</si>
  <si>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</si>
  <si>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</si>
  <si>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</si>
  <si>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</si>
  <si>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</si>
  <si>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</si>
  <si>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</si>
  <si>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</si>
  <si>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</si>
  <si>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</si>
  <si>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</si>
  <si>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</si>
  <si>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</si>
  <si>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</si>
  <si>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</si>
  <si>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</si>
  <si>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</si>
  <si>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</si>
  <si>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</si>
  <si>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</si>
  <si>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</si>
  <si>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</si>
  <si>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</si>
  <si>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</si>
  <si>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</si>
  <si>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</si>
  <si>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</si>
  <si>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</si>
  <si>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</si>
  <si>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</si>
  <si>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</si>
  <si>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</si>
  <si>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</si>
  <si>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</si>
  <si>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</si>
  <si>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</si>
  <si>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</si>
  <si>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</si>
  <si>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</si>
  <si>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</si>
  <si>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</si>
  <si>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</si>
  <si>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</si>
  <si>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</si>
  <si>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</si>
  <si>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</si>
  <si>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</si>
  <si>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</si>
  <si>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</si>
  <si>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</si>
  <si>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</si>
  <si>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</si>
  <si>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</si>
  <si>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</si>
  <si>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</si>
  <si>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</si>
  <si>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</si>
  <si>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</si>
  <si>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</si>
  <si>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</si>
  <si>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</si>
  <si>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</si>
  <si>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</si>
  <si>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</si>
  <si>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</si>
  <si>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</si>
  <si>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</si>
  <si>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</si>
  <si>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</si>
  <si>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</si>
  <si>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</si>
  <si>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</si>
  <si>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</si>
  <si>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</si>
  <si>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</si>
  <si>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</si>
  <si>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</si>
  <si>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</si>
  <si>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</si>
  <si>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</si>
  <si>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</si>
  <si>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</si>
  <si>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</si>
  <si>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</si>
  <si>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</si>
  <si>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</si>
  <si>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</si>
  <si>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</si>
  <si>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</si>
  <si>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</si>
  <si>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</si>
  <si>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</si>
  <si>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</si>
  <si>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</si>
  <si>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</si>
  <si>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</si>
  <si>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</si>
  <si>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</si>
  <si>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</si>
  <si>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</si>
  <si>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</si>
  <si>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</si>
  <si>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</si>
  <si>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</si>
  <si>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</si>
  <si>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</si>
  <si>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</si>
  <si>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</si>
  <si>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</si>
  <si>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</si>
  <si>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</si>
  <si>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</si>
  <si>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</si>
  <si>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</si>
  <si>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</si>
  <si>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</si>
  <si>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</si>
  <si>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</si>
  <si>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</si>
  <si>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</si>
  <si>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</si>
  <si>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</si>
  <si>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</si>
  <si>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</si>
  <si>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</si>
  <si>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</si>
  <si>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</si>
  <si>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</si>
  <si>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</si>
  <si>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</si>
  <si>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</si>
  <si>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</si>
  <si>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</si>
  <si>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</si>
  <si>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</si>
  <si>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</si>
  <si>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</si>
  <si>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</si>
  <si>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</si>
  <si>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</si>
  <si>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</si>
  <si>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</si>
  <si>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</si>
  <si>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</si>
  <si>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</si>
  <si>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</si>
  <si>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</si>
  <si>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</si>
  <si>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</si>
  <si>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</si>
  <si>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</si>
  <si>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</si>
  <si>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</si>
  <si>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</si>
  <si>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</si>
  <si>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</si>
  <si>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</si>
  <si>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</si>
  <si>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</si>
  <si>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</si>
  <si>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</si>
  <si>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</si>
  <si>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</si>
  <si>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</si>
  <si>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</si>
  <si>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</si>
  <si>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</si>
  <si>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</si>
  <si>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</si>
  <si>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</si>
  <si>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</si>
  <si>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</si>
  <si>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</si>
  <si>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</si>
  <si>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</si>
  <si>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</si>
  <si>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</si>
  <si>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</si>
  <si>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</si>
  <si>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</si>
  <si>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</si>
  <si>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</si>
  <si>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</si>
  <si>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</si>
  <si>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</si>
  <si>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</si>
  <si>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</si>
  <si>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</si>
  <si>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</si>
  <si>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</si>
  <si>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</si>
  <si>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</si>
  <si>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</si>
  <si>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</si>
  <si>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</si>
  <si>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</si>
  <si>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</si>
  <si>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</si>
  <si>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</si>
  <si>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</si>
  <si>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</si>
  <si>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</si>
  <si>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</si>
  <si>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</si>
  <si>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</si>
  <si>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</si>
  <si>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</si>
  <si>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</si>
  <si>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</si>
  <si>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</si>
  <si>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</si>
  <si>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</si>
  <si>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</si>
  <si>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</si>
  <si>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</si>
  <si>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</si>
  <si>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</si>
  <si>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</si>
  <si>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</si>
  <si>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</si>
  <si>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</si>
  <si>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</si>
  <si>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</si>
  <si>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</si>
  <si>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</si>
  <si>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</si>
  <si>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</si>
  <si>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</si>
  <si>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</si>
  <si>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</si>
  <si>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</si>
  <si>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</si>
  <si>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</si>
  <si>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</si>
  <si>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</si>
  <si>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</si>
  <si>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</si>
  <si>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</si>
  <si>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</si>
  <si>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</si>
  <si>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</si>
  <si>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</si>
  <si>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</si>
  <si>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</si>
  <si>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</si>
  <si>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</si>
  <si>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</si>
  <si>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</si>
  <si>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</si>
  <si>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</si>
  <si>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</si>
  <si>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</si>
  <si>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</si>
  <si>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</si>
  <si>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</si>
  <si>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</si>
  <si>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</si>
  <si>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</si>
  <si>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</si>
  <si>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</si>
  <si>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</si>
  <si>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</si>
  <si>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</si>
  <si>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</si>
  <si>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</si>
  <si>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</si>
  <si>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</si>
  <si>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</si>
  <si>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</si>
  <si>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</si>
  <si>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</si>
  <si>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</si>
  <si>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</si>
  <si>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</si>
  <si>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</si>
  <si>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</si>
  <si>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</si>
  <si>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</si>
  <si>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</si>
  <si>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</si>
  <si>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</si>
  <si>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</si>
  <si>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</si>
  <si>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</si>
  <si>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</si>
  <si>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</si>
  <si>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</si>
  <si>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</si>
  <si>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</si>
  <si>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</si>
  <si>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</si>
  <si>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</si>
  <si>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</si>
  <si>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</si>
  <si>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</si>
  <si>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</si>
  <si>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</si>
  <si>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</si>
  <si>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</si>
  <si>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</si>
  <si>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</si>
  <si>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</si>
  <si>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</si>
  <si>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</si>
  <si>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</si>
  <si>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</si>
  <si>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</si>
  <si>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</si>
  <si>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</si>
  <si>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</si>
  <si>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</si>
  <si>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</si>
  <si>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</si>
  <si>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</si>
  <si>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</si>
  <si>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</si>
  <si>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</si>
  <si>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</si>
  <si>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</si>
  <si>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</si>
  <si>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</si>
  <si>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</si>
  <si>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</si>
  <si>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</si>
  <si>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</si>
  <si>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</si>
  <si>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</si>
  <si>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</si>
  <si>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</si>
  <si>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</si>
  <si>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</si>
  <si>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</si>
  <si>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</si>
  <si>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</si>
  <si>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</si>
  <si>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</si>
  <si>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</si>
  <si>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</si>
  <si>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</si>
  <si>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</si>
  <si>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</si>
  <si>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</si>
  <si>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</si>
  <si>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</si>
  <si>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</si>
  <si>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</si>
  <si>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</si>
  <si>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</si>
  <si>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</si>
  <si>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</si>
  <si>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</si>
  <si>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</si>
  <si>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</si>
  <si>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</si>
  <si>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</si>
  <si>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</si>
  <si>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</si>
  <si>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</si>
  <si>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</si>
  <si>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</si>
  <si>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</si>
  <si>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</si>
  <si>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</si>
  <si>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</si>
  <si>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</si>
  <si>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</si>
  <si>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</si>
  <si>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</si>
  <si>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</si>
  <si>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</si>
  <si>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</si>
  <si>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</si>
  <si>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</si>
  <si>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</si>
  <si>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</si>
  <si>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</si>
  <si>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</si>
  <si>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</si>
  <si>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</si>
  <si>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</si>
  <si>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</si>
  <si>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</si>
  <si>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</si>
  <si>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</si>
  <si>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</si>
  <si>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</si>
  <si>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</si>
  <si>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</si>
  <si>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</si>
  <si>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</si>
  <si>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</si>
  <si>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</si>
  <si>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</si>
  <si>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</si>
  <si>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</si>
  <si>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</si>
  <si>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</si>
  <si>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</si>
  <si>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</si>
  <si>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</si>
  <si>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</si>
  <si>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</si>
  <si>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</si>
  <si>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</si>
  <si>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</si>
  <si>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</si>
  <si>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</si>
  <si>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</si>
  <si>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</si>
  <si>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</si>
  <si>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</si>
  <si>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</si>
  <si>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</si>
  <si>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</si>
  <si>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</si>
  <si>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</si>
  <si>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</si>
  <si>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</si>
  <si>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</si>
  <si>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</si>
  <si>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</si>
  <si>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</si>
  <si>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</si>
  <si>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</si>
  <si>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</si>
  <si>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</si>
  <si>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</si>
  <si>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</si>
  <si>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</si>
  <si>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</si>
  <si>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</si>
  <si>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</si>
  <si>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</si>
  <si>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</si>
  <si>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</si>
  <si>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</si>
  <si>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</si>
  <si>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</si>
  <si>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</si>
  <si>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</si>
  <si>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</si>
  <si>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</si>
  <si>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</si>
  <si>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</si>
  <si>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</si>
  <si>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</si>
  <si>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</si>
  <si>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</si>
  <si>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</si>
  <si>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</si>
  <si>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</si>
  <si>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</si>
  <si>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</si>
  <si>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</si>
  <si>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</si>
  <si>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</si>
  <si>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</si>
  <si>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</si>
  <si>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</si>
  <si>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</si>
  <si>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</si>
  <si>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</si>
  <si>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</si>
  <si>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</si>
  <si>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</si>
  <si>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</si>
  <si>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</si>
  <si>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</si>
  <si>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</si>
  <si>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</si>
  <si>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</si>
  <si>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</si>
  <si>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</si>
  <si>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</si>
  <si>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</si>
  <si>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</si>
  <si>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</si>
  <si>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</si>
  <si>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</si>
  <si>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</si>
  <si>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</si>
  <si>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</si>
  <si>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</si>
  <si>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</si>
  <si>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</si>
  <si>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</si>
  <si>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</si>
  <si>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</si>
  <si>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</si>
  <si>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</si>
  <si>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</si>
  <si>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</si>
  <si>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</si>
  <si>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</si>
  <si>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</si>
  <si>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</si>
  <si>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</si>
  <si>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</si>
  <si>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</si>
  <si>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</si>
  <si>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</si>
  <si>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</si>
  <si>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</si>
  <si>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</si>
  <si>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</si>
  <si>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</si>
  <si>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</si>
  <si>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</si>
  <si>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</si>
  <si>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</si>
  <si>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</si>
  <si>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</si>
  <si>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</si>
  <si>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</si>
  <si>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</si>
  <si>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</si>
  <si>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</si>
  <si>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</si>
  <si>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</si>
  <si>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</si>
  <si>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</si>
  <si>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</si>
  <si>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</si>
  <si>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</si>
  <si>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</si>
  <si>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</si>
  <si>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</si>
  <si>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</si>
  <si>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</si>
  <si>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</si>
  <si>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</si>
  <si>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</si>
  <si>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</si>
  <si>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</si>
  <si>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</si>
  <si>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</si>
  <si>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</si>
  <si>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</si>
  <si>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</si>
  <si>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</si>
  <si>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</si>
  <si>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</si>
  <si>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</si>
  <si>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</si>
  <si>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</si>
  <si>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</si>
  <si>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</si>
  <si>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</si>
  <si>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</si>
  <si>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</si>
  <si>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</si>
  <si>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</si>
  <si>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</si>
  <si>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</si>
  <si>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</si>
  <si>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</si>
  <si>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</si>
  <si>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</si>
  <si>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</si>
  <si>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</si>
  <si>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</si>
  <si>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</si>
  <si>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</si>
  <si>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</si>
  <si>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</si>
  <si>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</si>
  <si>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</si>
  <si>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</si>
  <si>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</si>
  <si>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</si>
  <si>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</si>
  <si>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</si>
  <si>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</si>
  <si>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</si>
  <si>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</si>
  <si>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</si>
  <si>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</si>
  <si>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</si>
  <si>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</si>
  <si>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</si>
  <si>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</si>
  <si>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</si>
  <si>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</si>
  <si>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</si>
  <si>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</si>
  <si>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</si>
  <si>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</si>
  <si>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</si>
  <si>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</si>
  <si>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</si>
  <si>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</si>
  <si>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</si>
  <si>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</si>
  <si>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</si>
  <si>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</si>
  <si>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</si>
  <si>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</si>
  <si>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</si>
  <si>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</si>
  <si>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</si>
  <si>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</si>
  <si>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</si>
  <si>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</si>
  <si>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</si>
  <si>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</si>
  <si>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</si>
  <si>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</si>
  <si>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</si>
  <si>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</si>
  <si>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</si>
  <si>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</si>
  <si>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</si>
  <si>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</si>
  <si>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</si>
  <si>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</si>
  <si>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</si>
  <si>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</si>
  <si>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</si>
  <si>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</si>
  <si>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</si>
  <si>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</si>
  <si>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</si>
  <si>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</si>
  <si>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</si>
  <si>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</si>
  <si>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</si>
  <si>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</si>
  <si>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</si>
  <si>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</si>
  <si>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</si>
  <si>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</si>
  <si>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</si>
  <si>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</si>
  <si>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</si>
  <si>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</si>
  <si>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</si>
  <si>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</si>
  <si>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</si>
  <si>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</si>
  <si>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</si>
  <si>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</si>
  <si>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</si>
  <si>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</si>
  <si>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</si>
  <si>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</si>
  <si>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</si>
  <si>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</si>
  <si>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</si>
  <si>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</si>
  <si>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</si>
  <si>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</si>
  <si>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</si>
  <si>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</si>
  <si>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</si>
  <si>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</si>
  <si>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</si>
  <si>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</si>
  <si>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</si>
  <si>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</si>
  <si>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</si>
  <si>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</si>
  <si>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</si>
  <si>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</si>
  <si>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</si>
  <si>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</si>
  <si>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</si>
  <si>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</si>
  <si>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</si>
  <si>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</si>
  <si>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</si>
  <si>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</si>
  <si>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</si>
  <si>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</si>
  <si>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</si>
  <si>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</si>
  <si>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</si>
  <si>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</si>
  <si>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</si>
  <si>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</si>
  <si>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</si>
  <si>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</si>
  <si>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</si>
  <si>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</si>
  <si>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</si>
  <si>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</si>
  <si>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</si>
  <si>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</si>
  <si>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</si>
  <si>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</si>
  <si>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</si>
  <si>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</si>
  <si>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</si>
  <si>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</si>
  <si>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</si>
  <si>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</si>
  <si>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</si>
  <si>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</si>
  <si>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</si>
  <si>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</si>
  <si>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</si>
  <si>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</si>
  <si>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</si>
  <si>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</si>
  <si>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</si>
  <si>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</si>
  <si>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</si>
  <si>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</si>
  <si>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</si>
  <si>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</si>
  <si>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</si>
  <si>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</si>
  <si>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</si>
  <si>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</si>
  <si>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</si>
  <si>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</si>
  <si>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</si>
  <si>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</si>
  <si>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</si>
  <si>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</si>
  <si>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</si>
  <si>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</si>
  <si>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</si>
  <si>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</si>
  <si>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</si>
  <si>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</si>
  <si>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</si>
  <si>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</si>
  <si>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</si>
  <si>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</si>
  <si>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</si>
  <si>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</si>
  <si>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</si>
  <si>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</si>
  <si>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</si>
  <si>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</si>
  <si>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</si>
  <si>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</si>
  <si>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</si>
  <si>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</si>
  <si>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</si>
  <si>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</si>
  <si>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</si>
  <si>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</si>
  <si>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</si>
  <si>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</si>
  <si>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</si>
  <si>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</si>
  <si>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</si>
  <si>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</si>
  <si>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</si>
  <si>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</si>
  <si>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</si>
  <si>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</si>
  <si>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</si>
  <si>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</si>
  <si>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</si>
  <si>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</si>
  <si>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</si>
  <si>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</si>
  <si>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</si>
  <si>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</si>
  <si>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</si>
  <si>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</si>
  <si>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</si>
  <si>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</si>
  <si>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</si>
  <si>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</si>
  <si>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</si>
  <si>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</si>
  <si>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</si>
  <si>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</si>
  <si>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</si>
  <si>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</si>
  <si>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</si>
  <si>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</si>
  <si>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</si>
  <si>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</si>
  <si>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</si>
  <si>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</si>
  <si>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</si>
  <si>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</si>
  <si>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</si>
  <si>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</si>
  <si>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</si>
  <si>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</si>
  <si>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</si>
  <si>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</si>
  <si>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</si>
  <si>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</si>
  <si>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</si>
  <si>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</si>
  <si>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</si>
  <si>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</si>
  <si>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</si>
  <si>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</si>
  <si>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</si>
  <si>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</si>
  <si>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</si>
  <si>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</si>
  <si>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</si>
  <si>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</si>
  <si>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</si>
  <si>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</si>
  <si>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</si>
  <si>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</si>
  <si>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</si>
  <si>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</si>
  <si>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</si>
  <si>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</si>
  <si>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</si>
  <si>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</si>
  <si>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</si>
  <si>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</si>
  <si>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</si>
  <si>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</si>
  <si>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</si>
  <si>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</si>
  <si>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</si>
  <si>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</si>
  <si>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</si>
  <si>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</si>
  <si>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</si>
  <si>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</si>
  <si>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</si>
  <si>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</si>
  <si>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</si>
  <si>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</si>
  <si>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</si>
  <si>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</si>
  <si>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</si>
  <si>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</si>
  <si>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</si>
  <si>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</si>
  <si>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</si>
  <si>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</si>
  <si>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</si>
  <si>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</si>
  <si>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</si>
  <si>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</si>
  <si>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</si>
  <si>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</si>
  <si>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</si>
  <si>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</si>
  <si>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</si>
  <si>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</si>
  <si>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</si>
  <si>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</si>
  <si>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</si>
  <si>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</si>
  <si>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</si>
  <si>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</si>
  <si>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</si>
  <si>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</si>
  <si>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</si>
  <si>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</si>
  <si>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</si>
  <si>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</si>
  <si>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</si>
  <si>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</si>
  <si>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</si>
  <si>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</si>
  <si>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</si>
  <si>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</si>
  <si>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</si>
  <si>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</si>
  <si>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</si>
  <si>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</si>
  <si>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</si>
  <si>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</si>
  <si>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</si>
  <si>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</si>
  <si>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</si>
  <si>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</si>
  <si>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</si>
  <si>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</si>
  <si>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</si>
  <si>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</si>
  <si>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</si>
  <si>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</si>
  <si>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</si>
  <si>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</si>
  <si>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</si>
  <si>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</si>
  <si>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</si>
  <si>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</si>
  <si>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</si>
  <si>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</si>
  <si>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</si>
  <si>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</si>
  <si>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</si>
  <si>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</si>
  <si>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</si>
  <si>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</si>
  <si>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</si>
  <si>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</si>
  <si>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</si>
  <si>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</si>
  <si>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</si>
  <si>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</si>
  <si>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</si>
  <si>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</si>
  <si>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</si>
  <si>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</si>
  <si>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</si>
  <si>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</si>
  <si>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</si>
  <si>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</si>
  <si>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</si>
  <si>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</si>
  <si>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</si>
  <si>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</si>
  <si>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</si>
  <si>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</si>
  <si>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</si>
  <si>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</si>
  <si>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</si>
  <si>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</si>
  <si>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</si>
  <si>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</si>
  <si>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</si>
  <si>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</si>
  <si>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</si>
  <si>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</si>
  <si>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</si>
  <si>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</si>
  <si>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</si>
  <si>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</si>
  <si>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</si>
  <si>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</si>
  <si>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</si>
  <si>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</si>
  <si>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</si>
  <si>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</si>
  <si>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</si>
  <si>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</si>
  <si>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</si>
  <si>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</si>
  <si>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</si>
  <si>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</si>
  <si>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</si>
  <si>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</si>
  <si>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</si>
  <si>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</si>
  <si>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</si>
  <si>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</si>
  <si>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</si>
  <si>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</si>
  <si>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</si>
  <si>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</si>
  <si>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</si>
  <si>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</si>
  <si>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</si>
  <si>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</si>
  <si>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</si>
  <si>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</si>
  <si>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</si>
  <si>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</si>
  <si>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</si>
  <si>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</si>
  <si>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</si>
  <si>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</si>
  <si>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</si>
  <si>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</si>
  <si>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</si>
  <si>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</si>
  <si>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</si>
  <si>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</si>
  <si>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</si>
  <si>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</si>
  <si>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</si>
  <si>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</si>
  <si>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</si>
  <si>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</si>
  <si>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</si>
  <si>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</si>
  <si>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</si>
  <si>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</si>
  <si>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</si>
  <si>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</si>
  <si>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</si>
  <si>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</si>
  <si>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</si>
  <si>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</si>
  <si>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</si>
  <si>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</si>
  <si>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</si>
  <si>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</si>
  <si>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</si>
  <si>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</si>
  <si>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</si>
  <si>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</si>
  <si>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</si>
  <si>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</si>
  <si>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</si>
  <si>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</si>
  <si>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</si>
  <si>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</si>
  <si>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</si>
  <si>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</si>
  <si>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</si>
  <si>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</si>
  <si>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</si>
  <si>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</si>
  <si>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</si>
  <si>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</si>
  <si>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</si>
  <si>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</si>
  <si>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</si>
  <si>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</si>
  <si>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</si>
  <si>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</si>
  <si>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</si>
  <si>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</si>
  <si>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</si>
  <si>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</si>
  <si>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</si>
  <si>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</si>
  <si>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</si>
  <si>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</si>
  <si>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</si>
  <si>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</si>
  <si>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</si>
  <si>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</si>
  <si>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</si>
  <si>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</si>
  <si>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</si>
  <si>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</si>
  <si>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</si>
  <si>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</si>
  <si>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</si>
  <si>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</si>
  <si>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</si>
  <si>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</si>
  <si>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</si>
  <si>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</si>
  <si>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</si>
  <si>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</si>
  <si>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</si>
  <si>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</si>
  <si>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</si>
  <si>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</si>
  <si>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</si>
  <si>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</si>
  <si>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</si>
  <si>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</si>
  <si>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</si>
  <si>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</si>
  <si>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</si>
  <si>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</si>
  <si>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</si>
  <si>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</si>
  <si>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</si>
  <si>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</si>
  <si>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</si>
  <si>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</si>
  <si>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</si>
  <si>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</si>
  <si>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</si>
  <si>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</si>
  <si>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</si>
  <si>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</si>
  <si>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</si>
  <si>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</si>
  <si>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</si>
  <si>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</si>
  <si>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</si>
  <si>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</si>
  <si>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</si>
  <si>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</si>
  <si>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</si>
  <si>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</si>
  <si>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</si>
  <si>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</si>
  <si>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</si>
  <si>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</si>
  <si>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</si>
  <si>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</si>
  <si>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</si>
  <si>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</si>
  <si>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</si>
  <si>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</si>
  <si>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</si>
  <si>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</si>
  <si>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</si>
  <si>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</si>
  <si>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</si>
  <si>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</si>
  <si>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</si>
  <si>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</si>
  <si>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</si>
  <si>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</si>
  <si>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</si>
  <si>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</si>
  <si>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</si>
  <si>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</si>
  <si>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</si>
  <si>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</si>
  <si>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</si>
  <si>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</si>
  <si>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</si>
  <si>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</si>
  <si>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</si>
  <si>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</si>
  <si>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</si>
  <si>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</si>
  <si>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</si>
  <si>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</si>
  <si>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</si>
  <si>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</si>
  <si>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</si>
  <si>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</si>
  <si>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</si>
  <si>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</si>
  <si>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</si>
  <si>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</si>
  <si>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</si>
  <si>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</si>
  <si>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</si>
  <si>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</si>
  <si>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</si>
  <si>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</si>
  <si>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</si>
  <si>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</si>
  <si>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</si>
  <si>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</si>
  <si>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</si>
  <si>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</si>
  <si>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</si>
  <si>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</si>
  <si>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</si>
  <si>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</si>
  <si>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</si>
  <si>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</si>
  <si>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</si>
  <si>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</si>
  <si>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</si>
  <si>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</si>
  <si>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</si>
  <si>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</si>
  <si>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</si>
  <si>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</si>
  <si>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</si>
  <si>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</si>
  <si>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</si>
  <si>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</si>
  <si>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</si>
  <si>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</si>
  <si>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</si>
  <si>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</si>
  <si>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</si>
  <si>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</si>
  <si>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</si>
  <si>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</si>
  <si>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</si>
  <si>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</si>
  <si>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</si>
  <si>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</si>
  <si>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</si>
  <si>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</si>
  <si>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</si>
  <si>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</si>
  <si>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</si>
  <si>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</si>
  <si>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</si>
  <si>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</si>
  <si>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</si>
  <si>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</si>
  <si>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</si>
  <si>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</si>
  <si>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</si>
  <si>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</si>
  <si>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</si>
  <si>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</si>
  <si>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</si>
  <si>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</si>
  <si>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</si>
  <si>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</si>
  <si>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</si>
  <si>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</si>
  <si>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</si>
  <si>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</si>
  <si>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</si>
  <si>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</si>
  <si>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</si>
  <si>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</si>
  <si>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</si>
  <si>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</si>
  <si>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</si>
  <si>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</si>
  <si>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</si>
  <si>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</si>
  <si>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</si>
  <si>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</si>
  <si>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</si>
  <si>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</si>
  <si>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</si>
  <si>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</si>
  <si>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</si>
  <si>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</si>
  <si>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</si>
  <si>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</si>
  <si>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</si>
  <si>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</si>
  <si>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</si>
  <si>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</si>
  <si>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</si>
  <si>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</si>
  <si>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</si>
  <si>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</si>
  <si>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</si>
  <si>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</si>
  <si>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</si>
  <si>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</si>
  <si>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</si>
  <si>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</si>
  <si>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</si>
  <si>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</si>
  <si>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</si>
  <si>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</si>
  <si>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</si>
  <si>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</si>
  <si>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</si>
  <si>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</si>
  <si>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</si>
  <si>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</si>
  <si>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</si>
  <si>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</si>
  <si>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</si>
  <si>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</si>
  <si>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</si>
  <si>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</si>
  <si>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</si>
  <si>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</si>
  <si>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</si>
  <si>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</si>
  <si>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</si>
  <si>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</si>
  <si>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</si>
  <si>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</si>
  <si>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</si>
  <si>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</si>
  <si>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</si>
  <si>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</si>
  <si>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</si>
  <si>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</si>
  <si>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</si>
  <si>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</si>
  <si>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</si>
  <si>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</si>
  <si>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</si>
  <si>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</si>
  <si>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</si>
  <si>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</si>
  <si>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</si>
  <si>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</si>
  <si>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</si>
  <si>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</si>
  <si>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</si>
  <si>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</si>
  <si>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</si>
  <si>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</si>
  <si>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</si>
  <si>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</si>
  <si>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</si>
  <si>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</si>
  <si>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</si>
  <si>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</si>
  <si>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</si>
  <si>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</si>
  <si>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</si>
  <si>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</si>
  <si>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</si>
  <si>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</si>
  <si>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</si>
  <si>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</si>
  <si>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</si>
  <si>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</si>
  <si>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</si>
  <si>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</si>
  <si>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</si>
  <si>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</si>
  <si>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</si>
  <si>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</si>
  <si>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</si>
  <si>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</si>
  <si>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</si>
  <si>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</si>
  <si>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</si>
  <si>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</si>
  <si>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</si>
  <si>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</si>
  <si>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</si>
  <si>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</si>
  <si>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</si>
  <si>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</si>
  <si>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</si>
  <si>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</si>
  <si>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</si>
  <si>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</si>
  <si>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</si>
  <si>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</si>
  <si>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</si>
  <si>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</si>
  <si>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</si>
  <si>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</si>
  <si>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</si>
  <si>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</si>
  <si>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</si>
  <si>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</si>
  <si>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</si>
  <si>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</si>
  <si>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</si>
  <si>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</si>
  <si>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</si>
  <si>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</si>
  <si>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</si>
  <si>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</si>
  <si>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</si>
  <si>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</si>
  <si>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</si>
  <si>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</si>
  <si>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</si>
  <si>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</si>
  <si>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</si>
  <si>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</si>
  <si>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</si>
  <si>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</si>
  <si>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</si>
  <si>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</si>
  <si>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</si>
  <si>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</si>
  <si>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</si>
  <si>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</si>
  <si>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</si>
  <si>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</si>
  <si>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</si>
  <si>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</si>
  <si>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</si>
  <si>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</si>
  <si>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</si>
  <si>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</si>
  <si>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</si>
  <si>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</si>
  <si>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</si>
  <si>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</si>
  <si>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</si>
  <si>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</si>
  <si>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</si>
  <si>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</si>
  <si>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</si>
  <si>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</si>
  <si>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</si>
  <si>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</si>
  <si>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</si>
  <si>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</si>
  <si>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</si>
  <si>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</si>
  <si>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</si>
  <si>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</si>
  <si>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</si>
  <si>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</si>
  <si>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</si>
  <si>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</si>
  <si>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</si>
  <si>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</si>
  <si>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</si>
  <si>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</si>
  <si>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</si>
  <si>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</si>
  <si>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</si>
  <si>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</si>
  <si>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</si>
  <si>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</si>
  <si>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</si>
  <si>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</si>
  <si>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</si>
  <si>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</si>
  <si>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</si>
  <si>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</si>
  <si>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</si>
  <si>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</si>
  <si>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</si>
  <si>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</si>
  <si>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</si>
  <si>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</si>
  <si>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</si>
  <si>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</si>
  <si>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</si>
  <si>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</si>
  <si>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</si>
  <si>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</si>
  <si>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</si>
  <si>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</si>
  <si>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</si>
  <si>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</si>
  <si>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</si>
  <si>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</si>
  <si>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</si>
  <si>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</si>
  <si>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</si>
  <si>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</si>
  <si>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</si>
  <si>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</si>
  <si>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</si>
  <si>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</si>
  <si>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</si>
  <si>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</si>
  <si>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</si>
  <si>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</si>
  <si>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</si>
  <si>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</si>
  <si>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</si>
  <si>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</si>
  <si>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</si>
  <si>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</si>
  <si>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</si>
  <si>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</si>
  <si>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</si>
  <si>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</si>
  <si>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</si>
  <si>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</si>
  <si>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</si>
  <si>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</si>
  <si>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</si>
  <si>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</si>
  <si>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</si>
  <si>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</si>
  <si>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</si>
  <si>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</si>
  <si>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</si>
  <si>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</si>
  <si>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</si>
  <si>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</si>
  <si>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</si>
  <si>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</si>
  <si>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</si>
  <si>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</si>
  <si>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</si>
  <si>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</si>
  <si>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</si>
  <si>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</si>
  <si>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</si>
  <si>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</si>
  <si>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</si>
  <si>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</si>
  <si>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</si>
  <si>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</si>
  <si>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</si>
  <si>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</si>
  <si>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</si>
  <si>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</si>
  <si>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</si>
  <si>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</si>
  <si>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</si>
  <si>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</si>
  <si>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</si>
  <si>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</si>
  <si>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</si>
  <si>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</si>
  <si>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</si>
  <si>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</si>
  <si>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</si>
  <si>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</si>
  <si>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</si>
  <si>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</si>
  <si>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</si>
  <si>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</si>
  <si>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</si>
  <si>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</si>
  <si>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</si>
  <si>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</si>
  <si>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</si>
  <si>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</si>
  <si>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</si>
  <si>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</si>
  <si>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</si>
  <si>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</si>
  <si>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</si>
  <si>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</si>
  <si>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</si>
  <si>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</si>
  <si>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</si>
  <si>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</si>
  <si>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</si>
  <si>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</si>
  <si>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</si>
  <si>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</si>
  <si>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</si>
  <si>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</si>
  <si>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</si>
  <si>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</si>
  <si>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</si>
  <si>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</si>
  <si>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</si>
  <si>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</si>
  <si>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</si>
  <si>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</si>
  <si>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</si>
  <si>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</si>
  <si>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</si>
  <si>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</si>
  <si>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</si>
  <si>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</si>
  <si>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</si>
  <si>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</si>
  <si>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</si>
  <si>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</si>
  <si>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</si>
  <si>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</si>
  <si>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</si>
  <si>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</si>
  <si>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</si>
  <si>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</si>
  <si>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</si>
  <si>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</si>
  <si>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</si>
  <si>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</si>
  <si>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</si>
  <si>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</si>
  <si>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</si>
  <si>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</si>
  <si>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</si>
  <si>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</si>
  <si>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</si>
  <si>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</si>
  <si>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</si>
  <si>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</si>
  <si>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</si>
  <si>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</si>
  <si>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</si>
  <si>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</si>
  <si>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</si>
  <si>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</si>
  <si>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</si>
  <si>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</si>
  <si>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</si>
  <si>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</si>
  <si>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</si>
  <si>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</si>
  <si>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</si>
  <si>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</si>
  <si>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</si>
  <si>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</si>
  <si>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</si>
  <si>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</si>
  <si>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</si>
  <si>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</si>
  <si>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</si>
  <si>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</si>
  <si>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</si>
  <si>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</si>
  <si>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</si>
  <si>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</si>
  <si>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</si>
  <si>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</si>
  <si>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</si>
  <si>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</si>
  <si>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</si>
  <si>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</si>
  <si>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</si>
  <si>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</si>
  <si>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</si>
  <si>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</si>
  <si>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</si>
  <si>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</si>
  <si>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</si>
  <si>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</si>
  <si>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</si>
  <si>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</si>
  <si>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</si>
  <si>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</si>
  <si>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</si>
  <si>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</si>
  <si>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</si>
  <si>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</si>
  <si>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</si>
  <si>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</si>
  <si>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</si>
  <si>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</si>
  <si>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</si>
  <si>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</si>
  <si>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</si>
  <si>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</si>
  <si>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</si>
  <si>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</si>
  <si>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</si>
  <si>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</si>
  <si>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</si>
  <si>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</si>
  <si>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</si>
  <si>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</si>
  <si>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</si>
  <si>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</si>
  <si>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</si>
  <si>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</si>
  <si>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</si>
  <si>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</si>
  <si>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</si>
  <si>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</si>
  <si>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</si>
  <si>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</si>
  <si>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</si>
  <si>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</si>
  <si>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</si>
  <si>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</si>
  <si>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</si>
  <si>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</si>
  <si>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</si>
  <si>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</si>
  <si>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</si>
  <si>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</si>
  <si>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</si>
  <si>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</si>
  <si>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</si>
  <si>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</si>
  <si>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</si>
  <si>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</si>
  <si>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</si>
  <si>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</si>
  <si>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</si>
  <si>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</si>
  <si>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</si>
  <si>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</si>
  <si>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</si>
  <si>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</si>
  <si>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</si>
  <si>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</si>
  <si>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</si>
  <si>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</si>
  <si>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</si>
  <si>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</si>
  <si>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</si>
  <si>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</si>
  <si>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</si>
  <si>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</si>
  <si>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</si>
  <si>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</si>
  <si>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</si>
  <si>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</si>
  <si>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</si>
  <si>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</si>
  <si>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</si>
  <si>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</si>
  <si>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</si>
  <si>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</si>
  <si>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</si>
  <si>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</si>
  <si>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</si>
  <si>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</si>
  <si>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</si>
  <si>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</si>
  <si>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</si>
  <si>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</si>
  <si>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</si>
  <si>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</si>
  <si>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</si>
  <si>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</si>
  <si>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</si>
  <si>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</si>
  <si>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</si>
  <si>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</si>
  <si>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</si>
  <si>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</si>
  <si>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</si>
  <si>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</si>
  <si>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</si>
  <si>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</si>
  <si>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</si>
  <si>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</si>
  <si>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</si>
  <si>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</si>
  <si>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</si>
  <si>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</si>
  <si>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</si>
  <si>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</si>
  <si>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</si>
  <si>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</si>
  <si>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</si>
  <si>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</si>
  <si>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</si>
  <si>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</si>
  <si>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</si>
  <si>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</si>
  <si>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</si>
  <si>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</si>
  <si>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</si>
  <si>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</si>
  <si>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</si>
  <si>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</si>
  <si>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</si>
  <si>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</si>
  <si>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</si>
  <si>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</si>
  <si>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</si>
  <si>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</si>
  <si>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</si>
  <si>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</si>
  <si>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</si>
  <si>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</si>
  <si>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</si>
  <si>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</si>
  <si>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</si>
  <si>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</si>
  <si>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</si>
  <si>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</si>
  <si>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</si>
  <si>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</si>
  <si>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</si>
  <si>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</si>
  <si>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</si>
  <si>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</si>
  <si>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</si>
  <si>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</si>
  <si>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</si>
  <si>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</si>
  <si>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</si>
  <si>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</si>
  <si>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</si>
  <si>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</si>
  <si>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</si>
  <si>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</si>
  <si>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</si>
  <si>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</si>
  <si>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</si>
  <si>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</si>
  <si>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</si>
  <si>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</si>
  <si>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</si>
  <si>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</si>
  <si>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</si>
  <si>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</si>
  <si>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</si>
  <si>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</si>
  <si>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</si>
  <si>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</si>
  <si>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</si>
  <si>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</si>
  <si>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</si>
  <si>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</si>
  <si>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</si>
  <si>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</si>
  <si>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</si>
  <si>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</si>
  <si>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</si>
  <si>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</si>
  <si>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</si>
  <si>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</si>
  <si>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</si>
  <si>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</si>
  <si>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</si>
  <si>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</si>
  <si>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</si>
  <si>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</si>
  <si>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</si>
  <si>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</si>
  <si>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</si>
  <si>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</si>
  <si>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</si>
  <si>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</si>
  <si>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</si>
  <si>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</si>
  <si>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</si>
  <si>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</si>
  <si>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</si>
  <si>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</si>
  <si>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</si>
  <si>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</si>
  <si>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</si>
  <si>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</si>
  <si>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</si>
  <si>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</si>
  <si>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</si>
  <si>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</si>
  <si>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</si>
  <si>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</si>
  <si>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</si>
  <si>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</si>
  <si>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</si>
  <si>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</si>
  <si>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</si>
  <si>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</si>
  <si>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</si>
  <si>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</si>
  <si>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</si>
  <si>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</si>
  <si>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</si>
  <si>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</si>
  <si>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</si>
  <si>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</si>
  <si>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</si>
  <si>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</si>
  <si>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</si>
  <si>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</si>
  <si>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</si>
  <si>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</si>
  <si>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</si>
  <si>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</si>
  <si>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</si>
  <si>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</si>
  <si>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</si>
  <si>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</si>
  <si>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</si>
  <si>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</si>
  <si>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</si>
  <si>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</si>
  <si>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</si>
  <si>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</si>
  <si>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</si>
  <si>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</si>
  <si>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</si>
  <si>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</si>
  <si>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</si>
  <si>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</si>
  <si>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</si>
  <si>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</si>
  <si>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</si>
  <si>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</si>
  <si>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</si>
  <si>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</si>
  <si>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</si>
  <si>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</si>
  <si>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</si>
  <si>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</si>
  <si>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</si>
  <si>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</si>
  <si>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</si>
  <si>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</si>
  <si>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</si>
  <si>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</si>
  <si>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</si>
  <si>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</si>
  <si>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</si>
  <si>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</si>
  <si>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</si>
  <si>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</si>
  <si>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</si>
  <si>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</si>
  <si>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</si>
  <si>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</si>
  <si>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</si>
  <si>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</si>
  <si>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</si>
  <si>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</si>
  <si>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</si>
  <si>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</si>
  <si>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</si>
  <si>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</si>
  <si>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</si>
  <si>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</si>
  <si>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</si>
  <si>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</si>
  <si>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</si>
  <si>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</si>
  <si>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</si>
  <si>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</si>
  <si>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</si>
  <si>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</si>
  <si>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</si>
  <si>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</si>
  <si>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</si>
  <si>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</si>
  <si>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</si>
  <si>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</si>
  <si>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</si>
  <si>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</si>
  <si>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</si>
  <si>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</si>
  <si>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</si>
  <si>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</si>
  <si>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</si>
  <si>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</si>
  <si>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</si>
  <si>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</si>
  <si>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</si>
  <si>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</si>
  <si>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</si>
  <si>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</si>
  <si>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</si>
  <si>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</si>
  <si>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</si>
  <si>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</si>
  <si>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</si>
  <si>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</si>
  <si>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</si>
  <si>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</si>
  <si>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</si>
  <si>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</si>
  <si>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</si>
  <si>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</si>
  <si>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</si>
  <si>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</si>
  <si>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</si>
  <si>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</si>
  <si>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</si>
  <si>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</si>
  <si>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</si>
  <si>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</si>
  <si>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</si>
  <si>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</si>
  <si>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</si>
  <si>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</si>
  <si>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</si>
  <si>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</si>
  <si>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</si>
  <si>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</si>
  <si>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</si>
  <si>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</si>
  <si>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</si>
  <si>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</si>
  <si>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</si>
  <si>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</si>
  <si>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</si>
  <si>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</si>
  <si>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</si>
  <si>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</si>
  <si>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</si>
  <si>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</si>
  <si>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</si>
  <si>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</si>
  <si>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</si>
  <si>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</si>
  <si>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</si>
  <si>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</si>
  <si>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</si>
  <si>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</si>
  <si>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</si>
  <si>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</si>
  <si>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</si>
  <si>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</si>
  <si>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</si>
  <si>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</si>
  <si>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</si>
  <si>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</si>
  <si>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</si>
  <si>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</si>
  <si>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</si>
  <si>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</si>
  <si>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</si>
  <si>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</si>
  <si>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</si>
  <si>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</si>
  <si>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</si>
  <si>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</si>
  <si>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</si>
  <si>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</si>
  <si>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</si>
  <si>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</si>
  <si>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</si>
  <si>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</si>
  <si>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</si>
  <si>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</si>
  <si>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</si>
  <si>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</si>
  <si>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</si>
  <si>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</si>
  <si>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</si>
  <si>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</si>
  <si>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</si>
  <si>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</si>
  <si>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</si>
  <si>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</si>
  <si>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</si>
  <si>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</si>
  <si>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</si>
  <si>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</si>
  <si>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</si>
  <si>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</si>
  <si>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</si>
  <si>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</si>
  <si>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</si>
  <si>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</si>
  <si>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</si>
  <si>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</si>
  <si>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</si>
  <si>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</si>
  <si>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</si>
  <si>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</si>
  <si>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</si>
  <si>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</si>
  <si>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</si>
  <si>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</si>
  <si>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</si>
  <si>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</si>
  <si>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</si>
  <si>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</si>
  <si>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</si>
  <si>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</si>
  <si>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</si>
  <si>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</si>
  <si>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</si>
  <si>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</si>
  <si>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</si>
  <si>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</si>
  <si>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</si>
  <si>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</si>
  <si>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</si>
  <si>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</si>
  <si>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</si>
  <si>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</si>
  <si>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</si>
  <si>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</si>
  <si>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</si>
  <si>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</si>
  <si>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</si>
  <si>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</si>
  <si>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</si>
  <si>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</si>
  <si>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</si>
  <si>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</si>
  <si>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</si>
  <si>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</si>
  <si>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</si>
  <si>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</si>
  <si>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</si>
  <si>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</si>
  <si>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</si>
  <si>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</si>
  <si>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</si>
  <si>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</si>
  <si>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</si>
  <si>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</si>
  <si>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</si>
  <si>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</si>
  <si>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</si>
  <si>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</si>
  <si>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</si>
  <si>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</si>
  <si>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</si>
  <si>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</si>
  <si>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</si>
  <si>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</si>
  <si>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</si>
  <si>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</si>
  <si>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</si>
  <si>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</si>
  <si>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</si>
  <si>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</si>
  <si>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</si>
  <si>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</si>
  <si>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</si>
  <si>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</si>
  <si>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</si>
  <si>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</si>
  <si>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</si>
  <si>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</si>
  <si>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</si>
  <si>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</si>
  <si>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</si>
  <si>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</si>
  <si>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</si>
  <si>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</si>
  <si>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</si>
  <si>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</si>
  <si>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</si>
  <si>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</si>
  <si>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</si>
  <si>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</si>
  <si>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</si>
  <si>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</si>
  <si>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</si>
  <si>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</si>
  <si>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</si>
  <si>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</si>
  <si>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</si>
  <si>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</si>
  <si>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</si>
  <si>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</si>
  <si>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</si>
  <si>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</si>
  <si>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</si>
  <si>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</si>
  <si>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</si>
  <si>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</si>
  <si>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</si>
  <si>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</si>
  <si>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</si>
  <si>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</si>
  <si>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</si>
  <si>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</si>
  <si>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</si>
  <si>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</si>
  <si>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</si>
  <si>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</si>
  <si>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</si>
  <si>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</si>
  <si>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</si>
  <si>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</si>
  <si>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</si>
  <si>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</si>
  <si>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</si>
  <si>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</si>
  <si>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</si>
  <si>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</si>
  <si>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</si>
  <si>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</si>
  <si>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</si>
  <si>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</si>
  <si>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</si>
  <si>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</si>
  <si>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</si>
  <si>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</si>
  <si>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</si>
  <si>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</si>
  <si>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</si>
  <si>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</si>
  <si>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</si>
  <si>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</si>
  <si>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</si>
  <si>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</si>
  <si>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</si>
  <si>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</si>
  <si>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</si>
  <si>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</si>
  <si>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</si>
  <si>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</si>
  <si>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</si>
  <si>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</si>
  <si>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</si>
  <si>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</si>
  <si>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</si>
  <si>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</si>
  <si>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</si>
  <si>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</si>
  <si>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</si>
  <si>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</si>
  <si>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</si>
  <si>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</si>
  <si>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</si>
  <si>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</si>
  <si>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</si>
  <si>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</si>
  <si>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</si>
  <si>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</si>
  <si>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</si>
  <si>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</si>
  <si>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</si>
  <si>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</si>
  <si>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</si>
  <si>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</si>
  <si>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</si>
  <si>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</si>
  <si>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</si>
  <si>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</si>
  <si>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</si>
  <si>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</si>
  <si>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</si>
  <si>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</si>
  <si>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</si>
  <si>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</si>
  <si>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</si>
  <si>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</si>
  <si>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</si>
  <si>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</si>
  <si>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</si>
  <si>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</si>
  <si>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</si>
  <si>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</si>
  <si>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</si>
  <si>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</si>
  <si>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</si>
  <si>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</si>
  <si>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</si>
  <si>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</si>
  <si>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</si>
  <si>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</si>
  <si>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</si>
  <si>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</si>
  <si>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</si>
  <si>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</si>
  <si>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</si>
  <si>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</si>
  <si>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</si>
  <si>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</si>
  <si>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</si>
  <si>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</si>
  <si>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</si>
  <si>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</si>
  <si>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</si>
  <si>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</si>
  <si>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</si>
  <si>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</si>
  <si>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</si>
  <si>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</si>
  <si>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</si>
  <si>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</si>
  <si>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</si>
  <si>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</si>
  <si>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</si>
  <si>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</si>
  <si>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</si>
  <si>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</si>
  <si>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</si>
  <si>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</si>
  <si>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</si>
  <si>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</si>
  <si>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</si>
  <si>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</si>
  <si>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</si>
  <si>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</si>
  <si>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</si>
  <si>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</si>
  <si>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</si>
  <si>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</si>
  <si>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</si>
  <si>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</si>
  <si>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</si>
  <si>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</si>
  <si>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</si>
  <si>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</si>
  <si>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</si>
  <si>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</si>
  <si>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</si>
  <si>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</si>
  <si>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</si>
  <si>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</si>
  <si>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</si>
  <si>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</si>
  <si>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</si>
  <si>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</si>
  <si>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</si>
  <si>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</si>
  <si>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</si>
  <si>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</si>
  <si>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</si>
  <si>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</si>
  <si>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</si>
  <si>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</si>
  <si>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</si>
  <si>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</si>
  <si>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</si>
  <si>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</si>
  <si>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</si>
  <si>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</si>
  <si>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</si>
  <si>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</si>
  <si>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</si>
  <si>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</si>
  <si>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</si>
  <si>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</si>
  <si>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</si>
  <si>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</si>
  <si>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</si>
  <si>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</si>
  <si>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</si>
  <si>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</si>
  <si>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</si>
  <si>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</si>
  <si>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</si>
  <si>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</si>
  <si>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</si>
  <si>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</si>
  <si>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</si>
  <si>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</si>
  <si>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</si>
  <si>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</si>
  <si>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</si>
  <si>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</si>
  <si>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</si>
  <si>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</si>
  <si>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</si>
  <si>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</si>
  <si>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</si>
  <si>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</si>
  <si>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</si>
  <si>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</si>
  <si>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</si>
  <si>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</si>
  <si>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</si>
  <si>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</si>
  <si>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</si>
  <si>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</si>
  <si>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</si>
  <si>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</si>
  <si>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</si>
  <si>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</si>
  <si>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</si>
  <si>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</si>
  <si>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</si>
  <si>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</si>
  <si>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</si>
  <si>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</si>
  <si>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</si>
  <si>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</si>
  <si>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</si>
  <si>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</si>
  <si>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</si>
  <si>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</si>
  <si>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</si>
  <si>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</si>
  <si>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</si>
  <si>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</si>
  <si>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</si>
  <si>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</si>
  <si>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</si>
  <si>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</si>
  <si>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</si>
  <si>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</si>
  <si>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</si>
  <si>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</si>
  <si>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</si>
  <si>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</si>
  <si>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</si>
  <si>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</si>
  <si>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</si>
  <si>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</si>
  <si>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</si>
  <si>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</si>
  <si>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</si>
  <si>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</si>
  <si>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</si>
  <si>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</si>
  <si>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</si>
  <si>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</si>
  <si>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</si>
  <si>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</si>
  <si>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</si>
  <si>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</si>
  <si>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</si>
  <si>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</si>
  <si>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</si>
  <si>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</si>
  <si>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</si>
  <si>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</si>
  <si>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</si>
  <si>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</si>
  <si>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</si>
  <si>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</si>
  <si>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</si>
  <si>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</si>
  <si>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</si>
  <si>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</si>
  <si>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</si>
  <si>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</si>
  <si>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</si>
  <si>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</si>
  <si>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</si>
  <si>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</si>
  <si>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</si>
  <si>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</si>
  <si>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</si>
  <si>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</si>
  <si>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</si>
  <si>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</si>
  <si>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</si>
  <si>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</si>
  <si>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</si>
  <si>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</si>
  <si>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</si>
  <si>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</si>
  <si>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</si>
  <si>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</si>
  <si>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</si>
  <si>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</si>
  <si>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</si>
  <si>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</si>
  <si>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</si>
  <si>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</si>
  <si>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</si>
  <si>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</si>
  <si>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</si>
  <si>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</si>
  <si>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</si>
  <si>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</si>
  <si>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</si>
  <si>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</si>
  <si>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</si>
  <si>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</si>
  <si>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</si>
  <si>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</si>
  <si>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</si>
  <si>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</si>
  <si>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</si>
  <si>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</si>
  <si>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</si>
  <si>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</si>
  <si>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</si>
  <si>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</si>
  <si>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</si>
  <si>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</si>
  <si>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</si>
  <si>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</si>
  <si>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</si>
  <si>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</si>
  <si>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</si>
  <si>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</si>
  <si>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</si>
  <si>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</si>
  <si>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</si>
  <si>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</si>
  <si>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</si>
  <si>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</si>
  <si>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</si>
  <si>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</si>
  <si>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</si>
  <si>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</si>
  <si>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</si>
  <si>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</si>
  <si>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</si>
  <si>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</si>
  <si>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</si>
  <si>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</si>
  <si>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</si>
  <si>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</si>
  <si>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</si>
  <si>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</si>
  <si>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</si>
  <si>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</si>
  <si>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</si>
  <si>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</si>
  <si>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</si>
  <si>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</si>
  <si>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</si>
  <si>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</si>
  <si>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</si>
  <si>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</si>
  <si>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</si>
  <si>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</si>
  <si>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</si>
  <si>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</si>
  <si>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</si>
  <si>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</si>
  <si>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</si>
  <si>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</si>
  <si>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</si>
  <si>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</si>
  <si>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</si>
  <si>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</si>
  <si>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</si>
  <si>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</si>
  <si>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</si>
  <si>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</si>
  <si>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</si>
  <si>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</si>
  <si>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</si>
  <si>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</si>
  <si>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</si>
  <si>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</si>
  <si>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</si>
  <si>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</si>
  <si>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</si>
  <si>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</si>
  <si>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</si>
  <si>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</si>
  <si>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</si>
  <si>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</si>
  <si>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</si>
  <si>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</si>
  <si>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</si>
  <si>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</si>
  <si>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</si>
  <si>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</si>
  <si>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</si>
  <si>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</si>
  <si>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</si>
  <si>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</si>
  <si>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</si>
  <si>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</si>
  <si>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</si>
  <si>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</si>
  <si>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</si>
  <si>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</si>
  <si>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</si>
  <si>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</si>
  <si>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</si>
  <si>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</si>
  <si>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</si>
  <si>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</si>
  <si>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</si>
  <si>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</si>
  <si>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</si>
  <si>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</si>
  <si>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</si>
  <si>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</si>
  <si>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</si>
  <si>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</si>
  <si>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</si>
  <si>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</si>
  <si>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</si>
  <si>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</si>
  <si>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</si>
  <si>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</si>
  <si>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</si>
  <si>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</si>
  <si>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</si>
  <si>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</si>
  <si>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</si>
  <si>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</si>
  <si>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</si>
  <si>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</si>
  <si>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</si>
  <si>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</si>
  <si>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</si>
  <si>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</si>
  <si>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</si>
  <si>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</si>
  <si>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</si>
  <si>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</si>
  <si>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</si>
  <si>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</si>
  <si>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</si>
  <si>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</si>
  <si>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</si>
  <si>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</si>
  <si>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</si>
  <si>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</si>
  <si>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</si>
  <si>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</si>
  <si>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</si>
  <si>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</si>
  <si>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</si>
  <si>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</si>
  <si>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</si>
  <si>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</si>
  <si>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</si>
  <si>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</si>
  <si>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</si>
  <si>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</si>
  <si>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</si>
  <si>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</si>
  <si>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</si>
  <si>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</si>
  <si>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</si>
  <si>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</si>
  <si>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</si>
  <si>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</si>
  <si>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</si>
  <si>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</si>
  <si>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</si>
  <si>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</si>
  <si>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</si>
  <si>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</si>
  <si>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</si>
  <si>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</si>
  <si>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</si>
  <si>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</si>
  <si>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</si>
  <si>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</si>
  <si>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</si>
  <si>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</si>
  <si>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</si>
  <si>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</si>
  <si>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</si>
  <si>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</si>
  <si>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</si>
  <si>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</si>
  <si>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</si>
  <si>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</si>
  <si>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</si>
  <si>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</si>
  <si>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</si>
  <si>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</si>
  <si>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</si>
  <si>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</si>
  <si>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</si>
  <si>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</si>
  <si>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</si>
  <si>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</si>
  <si>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</si>
  <si>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</si>
  <si>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</si>
  <si>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</si>
  <si>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</si>
  <si>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</si>
  <si>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</si>
  <si>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</si>
  <si>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</si>
  <si>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</si>
  <si>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</si>
  <si>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</si>
  <si>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</si>
  <si>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</si>
  <si>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</si>
  <si>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</si>
  <si>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</si>
  <si>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</si>
  <si>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</si>
  <si>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</si>
  <si>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</si>
  <si>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</si>
  <si>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</si>
  <si>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</si>
  <si>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</si>
  <si>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</si>
  <si>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</si>
  <si>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</si>
  <si>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</si>
  <si>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</si>
  <si>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</si>
  <si>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</si>
  <si>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</si>
  <si>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</si>
  <si>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</si>
  <si>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</si>
  <si>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</si>
  <si>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</si>
  <si>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</si>
  <si>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</si>
  <si>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</si>
  <si>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</si>
  <si>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</si>
  <si>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</si>
  <si>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</si>
  <si>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</si>
  <si>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</si>
  <si>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</si>
  <si>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</si>
  <si>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</si>
  <si>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</si>
  <si>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</si>
  <si>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</si>
  <si>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</si>
  <si>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</si>
  <si>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</si>
  <si>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</si>
  <si>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</si>
  <si>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</si>
  <si>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</si>
  <si>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</si>
  <si>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</si>
  <si>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</si>
  <si>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</si>
  <si>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</si>
  <si>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</si>
  <si>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</si>
  <si>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</si>
  <si>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</si>
  <si>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</si>
  <si>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</si>
  <si>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</si>
  <si>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</si>
  <si>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</si>
  <si>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</si>
  <si>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</si>
  <si>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</si>
  <si>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</si>
  <si>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</si>
  <si>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</si>
  <si>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</si>
  <si>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</si>
  <si>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</si>
  <si>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</si>
  <si>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</si>
  <si>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</si>
  <si>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</si>
  <si>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</si>
  <si>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</si>
  <si>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</si>
  <si>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</si>
  <si>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</si>
  <si>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</si>
  <si>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</si>
  <si>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</si>
  <si>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</si>
  <si>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</si>
  <si>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</si>
  <si>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</si>
  <si>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</si>
  <si>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</si>
  <si>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</si>
  <si>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</si>
  <si>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</si>
  <si>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</si>
  <si>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</si>
  <si>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</si>
  <si>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</si>
  <si>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</si>
  <si>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</si>
  <si>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</si>
  <si>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</si>
  <si>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</si>
  <si>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</si>
  <si>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</si>
  <si>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</si>
  <si>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</si>
  <si>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</si>
  <si>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</si>
  <si>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</si>
  <si>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</si>
  <si>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</si>
  <si>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</si>
  <si>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</si>
  <si>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</si>
  <si>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</si>
  <si>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</si>
  <si>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</si>
  <si>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</si>
  <si>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</si>
  <si>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</si>
  <si>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</si>
  <si>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</si>
  <si>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</si>
  <si>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</si>
  <si>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</si>
  <si>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</si>
  <si>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</si>
  <si>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</si>
  <si>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</si>
  <si>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</si>
  <si>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</si>
  <si>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</si>
  <si>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</si>
  <si>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</si>
  <si>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</si>
  <si>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</si>
  <si>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</si>
  <si>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</si>
  <si>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</si>
  <si>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</si>
  <si>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</si>
  <si>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</si>
  <si>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</si>
  <si>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</si>
  <si>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</si>
  <si>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</si>
  <si>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</si>
  <si>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</si>
  <si>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</si>
  <si>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</si>
  <si>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</si>
  <si>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</si>
  <si>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</si>
  <si>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</si>
  <si>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</si>
  <si>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</si>
  <si>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</si>
  <si>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</si>
  <si>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</si>
  <si>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</si>
  <si>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</si>
  <si>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</si>
  <si>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</si>
  <si>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</si>
  <si>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</si>
  <si>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</si>
  <si>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</si>
  <si>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</si>
  <si>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</si>
  <si>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</si>
  <si>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</si>
  <si>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</si>
  <si>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</si>
  <si>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</si>
  <si>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</si>
  <si>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</si>
  <si>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</si>
  <si>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</si>
  <si>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</si>
  <si>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</si>
  <si>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</si>
  <si>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</si>
  <si>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</si>
  <si>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</si>
  <si>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</si>
  <si>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</si>
  <si>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</si>
  <si>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</si>
  <si>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</si>
  <si>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</si>
  <si>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</si>
  <si>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</si>
  <si>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</si>
  <si>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</si>
  <si>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</si>
  <si>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</si>
  <si>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</si>
  <si>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</si>
  <si>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</si>
  <si>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</si>
  <si>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</si>
  <si>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</si>
  <si>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</si>
  <si>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</si>
  <si>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</si>
  <si>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</si>
  <si>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</si>
  <si>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</si>
  <si>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</si>
  <si>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</si>
  <si>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</si>
  <si>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</si>
  <si>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</si>
  <si>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</si>
  <si>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</si>
  <si>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</si>
  <si>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</si>
  <si>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</si>
  <si>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</si>
  <si>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</si>
  <si>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</si>
  <si>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</si>
  <si>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</si>
  <si>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</si>
  <si>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</si>
  <si>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</si>
  <si>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</si>
  <si>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</si>
  <si>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</si>
  <si>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</si>
  <si>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</si>
  <si>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</si>
  <si>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</si>
  <si>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</si>
  <si>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</si>
  <si>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</si>
  <si>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</si>
  <si>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</si>
  <si>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</si>
  <si>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</si>
  <si>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</si>
  <si>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</si>
  <si>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</si>
  <si>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</si>
  <si>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</si>
  <si>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</si>
  <si>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</si>
  <si>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</si>
  <si>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</si>
  <si>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</si>
  <si>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</si>
  <si>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</si>
  <si>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</si>
  <si>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</si>
  <si>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</si>
  <si>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</si>
  <si>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</si>
  <si>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</si>
  <si>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</si>
  <si>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</si>
  <si>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</si>
  <si>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</si>
  <si>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</si>
  <si>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</si>
  <si>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</si>
  <si>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</si>
  <si>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</si>
  <si>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</si>
  <si>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</si>
  <si>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</si>
  <si>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</si>
  <si>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</si>
  <si>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</si>
  <si>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</si>
  <si>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</si>
  <si>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</si>
  <si>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</si>
  <si>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</si>
  <si>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</si>
  <si>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</si>
  <si>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</si>
  <si>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</si>
  <si>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</si>
  <si>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</si>
  <si>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</si>
  <si>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</si>
  <si>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</si>
  <si>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</si>
  <si>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</si>
  <si>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</si>
  <si>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</si>
  <si>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</si>
  <si>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</si>
  <si>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</si>
  <si>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</si>
  <si>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</si>
  <si>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</si>
  <si>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</si>
  <si>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</si>
  <si>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</si>
  <si>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</si>
  <si>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</si>
  <si>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</si>
  <si>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</si>
  <si>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</si>
  <si>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</si>
  <si>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</si>
  <si>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</si>
  <si>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</si>
  <si>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</si>
  <si>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</si>
  <si>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</si>
  <si>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</si>
  <si>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</si>
  <si>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</si>
  <si>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</si>
  <si>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</si>
  <si>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</si>
  <si>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</si>
  <si>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</si>
  <si>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</si>
  <si>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</si>
  <si>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</si>
  <si>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</si>
  <si>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</si>
  <si>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</si>
  <si>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</si>
  <si>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</si>
  <si>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</si>
  <si>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</si>
  <si>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</si>
  <si>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</si>
  <si>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</si>
  <si>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</si>
  <si>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</si>
  <si>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</si>
  <si>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</si>
  <si>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</si>
  <si>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</si>
  <si>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</si>
  <si>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</si>
  <si>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</si>
  <si>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</si>
  <si>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</si>
  <si>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</si>
  <si>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</si>
  <si>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</si>
  <si>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</si>
  <si>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</si>
  <si>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</si>
  <si>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</si>
  <si>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</si>
  <si>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</si>
  <si>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</si>
  <si>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</si>
  <si>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</si>
  <si>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</si>
  <si>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</si>
  <si>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</si>
  <si>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</si>
  <si>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</si>
  <si>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</si>
  <si>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</si>
  <si>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</si>
  <si>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</si>
  <si>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</si>
  <si>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</si>
  <si>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</si>
  <si>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</si>
  <si>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</si>
  <si>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</si>
  <si>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</si>
  <si>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</si>
  <si>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</si>
  <si>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</si>
  <si>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</si>
  <si>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</si>
  <si>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</si>
  <si>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</si>
  <si>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</si>
  <si>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</si>
  <si>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</si>
  <si>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</si>
  <si>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</si>
  <si>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</si>
  <si>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</si>
  <si>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</si>
  <si>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</si>
  <si>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</si>
  <si>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</si>
  <si>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</si>
  <si>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</si>
  <si>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</si>
  <si>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</si>
  <si>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</si>
  <si>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</si>
  <si>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</si>
  <si>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</si>
  <si>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</si>
  <si>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</si>
  <si>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</si>
  <si>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</si>
  <si>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</si>
  <si>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</si>
  <si>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</si>
  <si>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</si>
  <si>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</si>
  <si>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</si>
  <si>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</si>
  <si>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</si>
  <si>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</si>
  <si>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</si>
  <si>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</si>
  <si>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</si>
  <si>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</si>
  <si>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</si>
  <si>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</si>
  <si>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</si>
  <si>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</si>
  <si>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</si>
  <si>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</si>
  <si>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</si>
  <si>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</si>
  <si>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</si>
  <si>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</si>
  <si>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</si>
  <si>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</si>
  <si>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</si>
  <si>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</si>
  <si>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</si>
  <si>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</si>
  <si>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</si>
  <si>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</si>
  <si>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</si>
  <si>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</si>
  <si>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</si>
  <si>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</si>
  <si>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</si>
  <si>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</si>
  <si>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</si>
  <si>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</si>
  <si>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</si>
  <si>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</si>
  <si>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</si>
  <si>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</si>
  <si>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</si>
  <si>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</si>
  <si>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</si>
  <si>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</si>
  <si>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</si>
  <si>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</si>
  <si>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</si>
  <si>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</si>
  <si>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</si>
  <si>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</si>
  <si>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</si>
  <si>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</si>
  <si>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</si>
  <si>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</si>
  <si>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</si>
  <si>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</si>
  <si>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</si>
  <si>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</si>
  <si>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</si>
  <si>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</si>
  <si>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</si>
  <si>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</si>
  <si>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</si>
  <si>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</si>
  <si>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</si>
  <si>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</si>
  <si>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</si>
  <si>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</si>
  <si>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</si>
  <si>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</si>
  <si>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</si>
  <si>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</si>
  <si>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</si>
  <si>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</si>
  <si>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</si>
  <si>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</si>
  <si>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</si>
  <si>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</si>
  <si>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</si>
  <si>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</si>
  <si>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</si>
  <si>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</si>
  <si>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</si>
  <si>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</si>
  <si>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</si>
  <si>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</si>
  <si>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</si>
  <si>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</si>
  <si>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</si>
  <si>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</si>
  <si>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</si>
  <si>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</si>
  <si>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</si>
  <si>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</si>
  <si>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</si>
  <si>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</si>
  <si>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</si>
  <si>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</si>
  <si>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</si>
  <si>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</si>
  <si>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</si>
  <si>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</si>
  <si>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</si>
  <si>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</si>
  <si>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</si>
  <si>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</si>
  <si>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</si>
  <si>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</si>
  <si>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</si>
  <si>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</si>
  <si>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</si>
  <si>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</si>
  <si>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</si>
  <si>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</si>
  <si>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</si>
  <si>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</si>
  <si>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</si>
  <si>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</si>
  <si>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</si>
  <si>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</si>
  <si>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</si>
  <si>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</si>
  <si>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</si>
  <si>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</si>
  <si>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</si>
  <si>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</si>
  <si>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</si>
  <si>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</si>
  <si>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</si>
  <si>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</si>
  <si>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</si>
  <si>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</si>
  <si>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</si>
  <si>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</si>
  <si>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</si>
  <si>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</si>
  <si>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</si>
  <si>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</si>
  <si>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</si>
  <si>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</si>
  <si>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</si>
  <si>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</si>
  <si>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</si>
  <si>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</si>
  <si>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</si>
  <si>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</si>
  <si>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</si>
  <si>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</si>
  <si>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</si>
  <si>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</si>
  <si>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</si>
  <si>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</si>
  <si>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</si>
  <si>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</si>
  <si>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</si>
  <si>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</si>
  <si>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</si>
  <si>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</si>
  <si>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</si>
  <si>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</si>
  <si>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</si>
  <si>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</si>
  <si>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</si>
  <si>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</si>
  <si>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</si>
  <si>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</si>
  <si>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</si>
  <si>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</si>
  <si>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</si>
  <si>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</si>
  <si>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</si>
  <si>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</si>
  <si>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</si>
  <si>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</si>
  <si>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</si>
  <si>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</si>
  <si>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</si>
  <si>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</si>
  <si>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</si>
  <si>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</si>
  <si>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</si>
  <si>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</si>
  <si>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</si>
  <si>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</si>
  <si>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</si>
  <si>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</si>
  <si>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</si>
  <si>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</si>
  <si>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</si>
  <si>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</si>
  <si>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</si>
  <si>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</si>
  <si>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</si>
  <si>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</si>
  <si>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</si>
  <si>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</si>
  <si>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</si>
  <si>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</si>
  <si>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</si>
  <si>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</si>
  <si>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</si>
  <si>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</si>
  <si>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</si>
  <si>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</si>
  <si>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</si>
  <si>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</si>
  <si>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</si>
  <si>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</si>
  <si>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</si>
  <si>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</si>
  <si>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</si>
  <si>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</si>
  <si>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</si>
  <si>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</si>
  <si>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</si>
  <si>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</si>
  <si>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</si>
  <si>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</si>
  <si>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</si>
  <si>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</si>
  <si>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</si>
  <si>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</si>
  <si>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</si>
  <si>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</si>
  <si>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</si>
  <si>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</si>
  <si>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</si>
  <si>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</si>
  <si>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</si>
  <si>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</si>
  <si>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</si>
  <si>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</si>
  <si>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</si>
  <si>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</si>
  <si>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</si>
  <si>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</si>
  <si>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</si>
  <si>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</si>
  <si>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</si>
  <si>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</si>
  <si>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</si>
  <si>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</si>
  <si>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</si>
  <si>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</si>
  <si>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</si>
  <si>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</si>
  <si>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</si>
  <si>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</si>
  <si>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</si>
  <si>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</si>
  <si>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</si>
  <si>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</si>
  <si>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</si>
  <si>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</si>
  <si>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</si>
  <si>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</si>
  <si>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</si>
  <si>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</si>
  <si>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</si>
  <si>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</si>
  <si>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</si>
  <si>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</si>
  <si>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</si>
  <si>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</si>
  <si>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</si>
  <si>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</si>
  <si>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</si>
  <si>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</si>
  <si>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</si>
  <si>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</si>
  <si>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</si>
  <si>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</si>
  <si>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</si>
  <si>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</si>
  <si>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</si>
  <si>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</si>
  <si>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</si>
  <si>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</si>
  <si>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</si>
  <si>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</si>
  <si>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</si>
  <si>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</si>
  <si>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</si>
  <si>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</si>
  <si>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</si>
  <si>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</si>
  <si>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</si>
  <si>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</si>
  <si>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</si>
  <si>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</si>
  <si>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</si>
  <si>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</si>
  <si>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</si>
  <si>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</si>
  <si>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</si>
  <si>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</si>
  <si>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</si>
  <si>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</si>
  <si>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</si>
  <si>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</si>
  <si>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</si>
  <si>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</si>
  <si>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</si>
  <si>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</si>
  <si>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</si>
  <si>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</si>
  <si>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</si>
  <si>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</si>
  <si>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</si>
  <si>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</si>
  <si>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</si>
  <si>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</si>
  <si>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</si>
  <si>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</si>
  <si>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</si>
  <si>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</si>
  <si>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</si>
  <si>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</si>
  <si>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</si>
  <si>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</si>
  <si>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</si>
  <si>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</si>
  <si>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</si>
  <si>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</si>
  <si>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</si>
  <si>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</si>
  <si>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</si>
  <si>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</si>
  <si>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</si>
  <si>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</si>
  <si>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</si>
  <si>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</si>
  <si>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</si>
  <si>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</si>
  <si>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</si>
  <si>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</si>
  <si>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</si>
  <si>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</si>
  <si>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</si>
  <si>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</si>
  <si>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</si>
  <si>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</si>
  <si>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</si>
  <si>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</si>
  <si>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</si>
  <si>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</si>
  <si>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</si>
  <si>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</si>
  <si>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</si>
  <si>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</si>
  <si>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</si>
  <si>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</si>
  <si>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</si>
  <si>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</si>
  <si>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</si>
  <si>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</si>
  <si>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</si>
  <si>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</si>
  <si>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</si>
  <si>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</si>
  <si>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</si>
  <si>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</si>
  <si>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</si>
  <si>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</si>
  <si>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</si>
  <si>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</si>
  <si>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</si>
  <si>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</si>
  <si>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</si>
  <si>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</si>
  <si>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</si>
  <si>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</si>
  <si>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</si>
  <si>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</si>
  <si>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</si>
  <si>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</si>
  <si>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</si>
  <si>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</si>
  <si>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</si>
  <si>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</si>
  <si>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</si>
  <si>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</si>
  <si>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</si>
  <si>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</si>
  <si>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</si>
  <si>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</si>
  <si>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</si>
  <si>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</si>
  <si>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</si>
  <si>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</si>
  <si>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</si>
  <si>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</si>
  <si>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</si>
  <si>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</si>
  <si>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</si>
  <si>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</si>
  <si>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</si>
  <si>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</si>
  <si>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</si>
  <si>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</si>
  <si>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</si>
  <si>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</si>
  <si>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</si>
  <si>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</si>
  <si>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</si>
  <si>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</si>
  <si>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</si>
  <si>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</si>
  <si>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</si>
  <si>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</si>
  <si>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</si>
  <si>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</si>
  <si>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</si>
  <si>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</si>
  <si>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</si>
  <si>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</si>
  <si>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</si>
  <si>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</si>
  <si>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</si>
  <si>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</si>
  <si>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</si>
  <si>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</si>
  <si>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</si>
  <si>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</si>
  <si>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</si>
  <si>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</si>
  <si>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</si>
  <si>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</si>
  <si>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</si>
  <si>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</si>
  <si>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</si>
  <si>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</si>
  <si>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</si>
  <si>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</si>
  <si>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</si>
  <si>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</si>
  <si>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</si>
  <si>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</si>
  <si>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</si>
  <si>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</si>
  <si>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</si>
  <si>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</si>
  <si>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</si>
  <si>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</si>
  <si>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</si>
  <si>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</si>
  <si>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</si>
  <si>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</si>
  <si>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</si>
  <si>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</si>
  <si>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</si>
  <si>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</si>
  <si>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</si>
  <si>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</si>
  <si>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</si>
  <si>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</si>
  <si>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</si>
  <si>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</si>
  <si>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</si>
  <si>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</si>
  <si>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</si>
  <si>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</si>
  <si>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</si>
  <si>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</si>
  <si>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</si>
  <si>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</si>
  <si>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</si>
  <si>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</si>
  <si>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</si>
  <si>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</si>
  <si>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</si>
  <si>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</si>
  <si>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</si>
  <si>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</si>
  <si>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</si>
  <si>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</si>
  <si>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</si>
  <si>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</si>
  <si>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</si>
  <si>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</si>
  <si>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</si>
  <si>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</si>
  <si>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</si>
  <si>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</si>
  <si>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</si>
  <si>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</si>
  <si>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</si>
  <si>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</si>
  <si>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</si>
  <si>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</si>
  <si>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</si>
  <si>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</si>
  <si>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</si>
  <si>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</si>
  <si>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</si>
  <si>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</si>
  <si>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</si>
  <si>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</si>
  <si>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</si>
  <si>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</si>
  <si>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</si>
  <si>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</si>
  <si>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</si>
  <si>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</si>
  <si>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</si>
  <si>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</si>
  <si>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</si>
  <si>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</si>
  <si>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</si>
  <si>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</si>
  <si>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</si>
  <si>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</si>
  <si>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</si>
  <si>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</si>
  <si>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</si>
  <si>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</si>
  <si>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</si>
  <si>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</si>
  <si>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</si>
  <si>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</si>
  <si>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</si>
  <si>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</si>
  <si>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</si>
  <si>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</si>
  <si>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</si>
  <si>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</si>
  <si>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</si>
  <si>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</si>
  <si>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</si>
  <si>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</si>
  <si>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</si>
  <si>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</si>
  <si>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</si>
  <si>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</si>
  <si>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</si>
  <si>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</si>
  <si>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</si>
  <si>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</si>
  <si>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</si>
  <si>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</si>
  <si>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</si>
  <si>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</si>
  <si>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</si>
  <si>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</si>
  <si>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</si>
  <si>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</si>
  <si>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</si>
  <si>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</si>
  <si>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</si>
  <si>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</si>
  <si>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</si>
  <si>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</si>
  <si>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</si>
  <si>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</si>
  <si>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</si>
  <si>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</si>
  <si>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</si>
  <si>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</si>
  <si>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</si>
  <si>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</si>
  <si>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</si>
  <si>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</si>
  <si>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</si>
  <si>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</si>
  <si>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</si>
  <si>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</si>
  <si>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</si>
  <si>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</si>
  <si>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</si>
  <si>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</si>
  <si>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</si>
  <si>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</si>
  <si>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</si>
  <si>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</si>
  <si>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</si>
  <si>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</si>
  <si>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</si>
  <si>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</si>
  <si>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</si>
  <si>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</si>
  <si>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</si>
  <si>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</si>
  <si>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</si>
  <si>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</si>
  <si>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</si>
  <si>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</si>
  <si>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</si>
  <si>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</si>
  <si>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</si>
  <si>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</si>
  <si>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</si>
  <si>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</si>
  <si>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</si>
  <si>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</si>
  <si>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</si>
  <si>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</si>
  <si>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</si>
  <si>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</si>
  <si>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</si>
  <si>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</si>
  <si>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</si>
  <si>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</si>
  <si>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</si>
  <si>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</si>
  <si>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</si>
  <si>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</si>
  <si>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</si>
  <si>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</si>
  <si>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</si>
  <si>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</si>
  <si>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</si>
  <si>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</si>
  <si>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</si>
  <si>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</si>
  <si>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</si>
  <si>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</si>
  <si>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</si>
  <si>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</si>
  <si>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</si>
  <si>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</si>
  <si>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</si>
  <si>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</si>
  <si>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</si>
  <si>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</si>
  <si>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</si>
  <si>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</si>
  <si>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</si>
  <si>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</si>
  <si>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</si>
  <si>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</si>
  <si>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</si>
  <si>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</si>
  <si>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</si>
  <si>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</si>
  <si>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</si>
  <si>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</si>
  <si>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</si>
  <si>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</si>
  <si>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</si>
  <si>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</si>
  <si>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</si>
  <si>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</si>
  <si>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</si>
  <si>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</si>
  <si>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</si>
  <si>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</si>
  <si>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</si>
  <si>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</si>
  <si>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</si>
  <si>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</si>
  <si>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</si>
  <si>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</si>
  <si>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</si>
  <si>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</si>
  <si>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</si>
  <si>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</si>
  <si>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</si>
  <si>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</si>
  <si>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</si>
  <si>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</si>
  <si>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</si>
  <si>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</si>
  <si>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</si>
  <si>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</si>
  <si>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</si>
  <si>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</si>
  <si>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</si>
  <si>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</si>
  <si>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</si>
  <si>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</si>
  <si>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</si>
  <si>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</si>
  <si>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</si>
  <si>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</si>
  <si>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</si>
  <si>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</si>
  <si>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</si>
  <si>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</si>
  <si>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</si>
  <si>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</si>
  <si>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</si>
  <si>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</si>
  <si>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</si>
  <si>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</si>
  <si>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</si>
  <si>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</si>
  <si>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</si>
  <si>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</si>
  <si>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</si>
  <si>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</si>
  <si>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</si>
  <si>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</si>
  <si>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</si>
  <si>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</si>
  <si>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</si>
  <si>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</si>
  <si>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</si>
  <si>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</si>
  <si>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</si>
  <si>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</si>
  <si>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</si>
  <si>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</si>
  <si>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</si>
  <si>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</si>
  <si>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</si>
  <si>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</si>
  <si>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</si>
  <si>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</si>
  <si>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</si>
  <si>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</si>
  <si>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</si>
  <si>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</si>
  <si>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</si>
  <si>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</si>
  <si>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</si>
  <si>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</si>
  <si>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</si>
  <si>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</si>
  <si>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</si>
  <si>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</si>
  <si>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</si>
  <si>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</si>
  <si>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</si>
  <si>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</si>
  <si>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</si>
  <si>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</si>
  <si>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</si>
  <si>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</si>
  <si>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</si>
  <si>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</si>
  <si>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</si>
  <si>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</si>
  <si>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</si>
  <si>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</si>
  <si>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</si>
  <si>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</si>
  <si>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</si>
  <si>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</si>
  <si>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</si>
  <si>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</si>
  <si>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</si>
  <si>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</si>
  <si>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</si>
  <si>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</si>
  <si>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</si>
  <si>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</si>
  <si>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</si>
  <si>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</si>
  <si>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</si>
  <si>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</si>
  <si>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</si>
  <si>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</si>
  <si>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</si>
  <si>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</si>
  <si>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</si>
  <si>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</si>
  <si>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</si>
  <si>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</si>
  <si>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</si>
  <si>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</si>
  <si>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</si>
  <si>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</si>
  <si>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</si>
  <si>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</si>
  <si>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</si>
  <si>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</si>
  <si>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</si>
  <si>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</si>
  <si>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</si>
  <si>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</si>
  <si>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</si>
  <si>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</si>
  <si>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</si>
  <si>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</si>
  <si>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</si>
  <si>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</si>
  <si>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</si>
  <si>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</si>
  <si>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</si>
  <si>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</si>
  <si>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</si>
  <si>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</si>
  <si>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</si>
  <si>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</si>
  <si>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</si>
  <si>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</si>
  <si>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</si>
  <si>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</si>
  <si>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</si>
  <si>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</si>
  <si>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</si>
  <si>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</si>
  <si>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</si>
  <si>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</si>
  <si>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</si>
  <si>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</si>
  <si>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</si>
  <si>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</si>
  <si>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</si>
  <si>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</si>
  <si>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</si>
  <si>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</si>
  <si>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</si>
  <si>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</si>
  <si>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</si>
  <si>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</si>
  <si>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</si>
  <si>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</si>
  <si>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</si>
  <si>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</si>
  <si>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</si>
  <si>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</si>
  <si>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</si>
  <si>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</si>
  <si>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</si>
  <si>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</si>
  <si>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</si>
  <si>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</si>
  <si>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</si>
  <si>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</si>
  <si>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</si>
  <si>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</si>
  <si>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</si>
  <si>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</si>
  <si>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</si>
  <si>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</si>
  <si>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</si>
  <si>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</si>
  <si>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</si>
  <si>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</si>
  <si>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</si>
  <si>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</si>
  <si>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</si>
  <si>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</si>
  <si>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</si>
  <si>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</si>
  <si>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</si>
  <si>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</si>
  <si>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</si>
  <si>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</si>
  <si>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</si>
  <si>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</si>
  <si>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</si>
  <si>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</si>
  <si>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</si>
  <si>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</si>
  <si>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</si>
  <si>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</si>
  <si>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</si>
  <si>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</si>
  <si>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</si>
  <si>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</si>
  <si>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</si>
  <si>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</si>
  <si>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</si>
  <si>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</si>
  <si>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</si>
  <si>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</si>
  <si>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</si>
  <si>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</si>
  <si>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</si>
  <si>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</si>
  <si>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</si>
  <si>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</si>
  <si>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</si>
  <si>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</si>
  <si>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</si>
  <si>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</si>
  <si>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</si>
  <si>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</si>
  <si>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</si>
  <si>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</si>
  <si>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</si>
  <si>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</si>
  <si>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</si>
  <si>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</si>
  <si>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</si>
  <si>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</si>
  <si>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</si>
  <si>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</si>
  <si>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</si>
  <si>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</si>
  <si>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</si>
  <si>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</si>
  <si>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</si>
  <si>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</si>
  <si>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</si>
  <si>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</si>
  <si>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</si>
  <si>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</si>
  <si>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</si>
  <si>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</si>
  <si>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</si>
  <si>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</si>
  <si>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</si>
  <si>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</si>
  <si>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</si>
  <si>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</si>
  <si>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</si>
  <si>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</si>
  <si>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</si>
  <si>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</si>
  <si>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</si>
  <si>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</si>
  <si>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</si>
  <si>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</si>
  <si>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</si>
  <si>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</si>
  <si>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</si>
  <si>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</si>
  <si>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</si>
  <si>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</si>
  <si>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</si>
  <si>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</si>
  <si>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</si>
  <si>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</si>
  <si>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</si>
  <si>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</si>
  <si>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</si>
  <si>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</si>
  <si>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</si>
  <si>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</si>
  <si>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</si>
  <si>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</si>
  <si>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</si>
  <si>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</si>
  <si>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</si>
  <si>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</si>
  <si>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</si>
  <si>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</si>
  <si>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</si>
  <si>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</si>
  <si>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</si>
  <si>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</si>
  <si>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</si>
  <si>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</si>
  <si>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</si>
  <si>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</si>
  <si>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</si>
  <si>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</si>
  <si>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</si>
  <si>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</si>
  <si>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</si>
  <si>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</si>
  <si>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</si>
  <si>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</si>
  <si>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</si>
  <si>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</si>
  <si>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</si>
  <si>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</si>
  <si>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</si>
  <si>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</si>
  <si>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</si>
  <si>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</si>
  <si>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</si>
  <si>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</si>
  <si>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</si>
  <si>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</si>
  <si>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</si>
  <si>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</si>
  <si>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</si>
  <si>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</si>
  <si>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</si>
  <si>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</si>
  <si>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</si>
  <si>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</si>
  <si>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</si>
  <si>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</si>
  <si>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</si>
  <si>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</si>
  <si>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</si>
  <si>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</si>
  <si>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</si>
  <si>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</si>
  <si>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</si>
  <si>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</si>
  <si>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</si>
  <si>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</si>
  <si>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</si>
  <si>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</si>
  <si>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</si>
  <si>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</si>
  <si>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</si>
  <si>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</si>
  <si>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</si>
  <si>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</si>
  <si>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</si>
  <si>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</si>
  <si>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</si>
  <si>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</si>
  <si>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</si>
  <si>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</si>
  <si>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</si>
  <si>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</si>
  <si>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</si>
  <si>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</si>
  <si>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</si>
  <si>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</si>
  <si>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</si>
  <si>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</si>
  <si>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</si>
  <si>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</si>
  <si>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</si>
  <si>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</si>
  <si>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</si>
  <si>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</si>
  <si>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</si>
  <si>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</si>
  <si>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</si>
  <si>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</si>
  <si>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</si>
  <si>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</si>
  <si>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</si>
  <si>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</si>
  <si>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</si>
  <si>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</si>
  <si>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</si>
  <si>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</si>
  <si>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</si>
  <si>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</si>
  <si>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</si>
  <si>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</si>
  <si>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</si>
  <si>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</si>
  <si>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</si>
  <si>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</si>
  <si>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</si>
  <si>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</si>
  <si>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</si>
  <si>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</si>
  <si>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</si>
  <si>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</si>
  <si>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</si>
  <si>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</si>
  <si>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</si>
  <si>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</si>
  <si>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</si>
  <si>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</si>
  <si>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</si>
  <si>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</si>
  <si>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</si>
  <si>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</si>
  <si>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</si>
  <si>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</si>
  <si>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</si>
  <si>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</si>
  <si>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</si>
  <si>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</si>
  <si>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</si>
  <si>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</si>
  <si>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</si>
  <si>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</si>
  <si>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</si>
  <si>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</si>
  <si>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</si>
  <si>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</si>
  <si>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</si>
  <si>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</si>
  <si>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</si>
  <si>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</si>
  <si>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</si>
  <si>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</si>
  <si>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</si>
  <si>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</si>
  <si>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</si>
  <si>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</si>
  <si>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</si>
  <si>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</si>
  <si>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</si>
  <si>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</si>
  <si>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</si>
  <si>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</si>
  <si>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</si>
  <si>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</si>
  <si>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</si>
  <si>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</si>
  <si>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</si>
  <si>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</si>
  <si>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</si>
  <si>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</si>
  <si>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</si>
  <si>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</si>
  <si>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</si>
  <si>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</si>
  <si>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</si>
  <si>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</si>
  <si>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</si>
  <si>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</si>
  <si>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</si>
  <si>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</si>
  <si>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</si>
  <si>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</si>
  <si>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</si>
  <si>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</si>
  <si>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</si>
  <si>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</si>
  <si>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</si>
  <si>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</si>
  <si>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</si>
  <si>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</si>
  <si>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</si>
  <si>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</si>
  <si>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</si>
  <si>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</si>
  <si>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</si>
  <si>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</si>
  <si>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</si>
  <si>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</si>
  <si>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</si>
  <si>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</si>
  <si>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</si>
  <si>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</si>
  <si>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</si>
  <si>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</si>
  <si>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</si>
  <si>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</si>
  <si>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</si>
  <si>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</si>
  <si>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</si>
  <si>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</si>
  <si>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</si>
  <si>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</si>
  <si>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</si>
  <si>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</si>
  <si>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</si>
  <si>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</si>
  <si>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</si>
  <si>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</si>
  <si>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</si>
  <si>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</si>
  <si>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</si>
  <si>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</si>
  <si>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</si>
  <si>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</si>
  <si>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</si>
  <si>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</si>
  <si>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</si>
  <si>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</si>
  <si>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</si>
  <si>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</si>
  <si>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</si>
  <si>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</si>
  <si>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</si>
  <si>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</si>
  <si>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</si>
  <si>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</si>
  <si>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</si>
  <si>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</si>
  <si>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</si>
  <si>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</si>
  <si>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</si>
  <si>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</si>
  <si>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</si>
  <si>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</si>
  <si>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</si>
  <si>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</si>
  <si>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</si>
  <si>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</si>
  <si>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</si>
  <si>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</si>
  <si>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</si>
  <si>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</si>
  <si>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</si>
  <si>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</si>
  <si>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</si>
  <si>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</si>
  <si>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</si>
  <si>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</si>
  <si>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</si>
  <si>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</si>
  <si>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</si>
  <si>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</si>
  <si>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</si>
  <si>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</si>
  <si>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</si>
  <si>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</si>
  <si>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</si>
  <si>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</si>
  <si>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</si>
  <si>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</si>
  <si>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</si>
  <si>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</si>
  <si>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</si>
  <si>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</si>
  <si>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</si>
  <si>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</si>
  <si>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</si>
  <si>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</si>
  <si>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</si>
  <si>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</si>
  <si>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</si>
  <si>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</si>
  <si>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</si>
  <si>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</si>
  <si>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</si>
  <si>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</si>
  <si>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</si>
  <si>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</si>
  <si>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</si>
  <si>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</si>
  <si>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</si>
  <si>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</si>
  <si>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</si>
  <si>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</si>
  <si>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</si>
  <si>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</si>
  <si>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</si>
  <si>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</si>
  <si>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</si>
  <si>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</si>
  <si>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</si>
  <si>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</si>
  <si>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</si>
  <si>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</si>
  <si>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</si>
  <si>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</si>
  <si>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</si>
  <si>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</si>
  <si>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</si>
  <si>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</si>
  <si>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</si>
  <si>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</si>
  <si>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</si>
  <si>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</si>
  <si>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</si>
  <si>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</si>
  <si>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</si>
  <si>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</si>
  <si>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</si>
  <si>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</si>
  <si>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</si>
  <si>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</si>
  <si>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</si>
  <si>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</si>
  <si>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</si>
  <si>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</si>
  <si>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</si>
  <si>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</si>
  <si>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</si>
  <si>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</si>
  <si>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</si>
  <si>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</si>
  <si>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</si>
  <si>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</si>
  <si>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</si>
  <si>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</si>
  <si>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</si>
  <si>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</si>
  <si>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</si>
  <si>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</si>
  <si>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</si>
  <si>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</si>
  <si>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</si>
  <si>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</si>
  <si>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</si>
  <si>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</si>
  <si>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</si>
  <si>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</si>
  <si>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</si>
  <si>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</si>
  <si>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</si>
  <si>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</si>
  <si>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</si>
  <si>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</si>
  <si>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</si>
  <si>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</si>
  <si>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</si>
  <si>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</si>
  <si>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</si>
  <si>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</si>
  <si>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</si>
  <si>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</si>
  <si>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</si>
  <si>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</si>
  <si>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</si>
  <si>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</si>
  <si>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</si>
  <si>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</si>
  <si>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</si>
  <si>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</si>
  <si>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</si>
  <si>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</si>
  <si>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</si>
  <si>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</si>
  <si>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</si>
  <si>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</si>
  <si>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</si>
  <si>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</si>
  <si>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</si>
  <si>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</si>
  <si>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</si>
  <si>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</si>
  <si>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</si>
  <si>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</si>
  <si>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</si>
  <si>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</si>
  <si>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</si>
  <si>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</si>
  <si>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</si>
  <si>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</si>
  <si>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</si>
  <si>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</si>
  <si>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</si>
  <si>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</si>
  <si>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</si>
  <si>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</si>
  <si>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</si>
  <si>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</si>
  <si>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</si>
  <si>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</si>
  <si>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</si>
  <si>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</si>
  <si>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</si>
  <si>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</si>
  <si>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</si>
  <si>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</si>
  <si>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</si>
  <si>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</si>
  <si>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</si>
  <si>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</si>
  <si>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</si>
  <si>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</si>
  <si>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</si>
  <si>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</si>
  <si>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</si>
  <si>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</si>
  <si>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</si>
  <si>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</si>
  <si>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</si>
  <si>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</si>
  <si>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</si>
  <si>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</si>
  <si>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</si>
  <si>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</si>
  <si>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</si>
  <si>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</si>
  <si>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</si>
  <si>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</si>
  <si>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</si>
  <si>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</si>
  <si>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</si>
  <si>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</si>
  <si>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</si>
  <si>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</si>
  <si>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</si>
  <si>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</si>
  <si>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</si>
  <si>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</si>
  <si>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</si>
  <si>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</si>
  <si>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</si>
  <si>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</si>
  <si>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</si>
  <si>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</si>
  <si>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</si>
  <si>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</si>
  <si>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</si>
  <si>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</si>
  <si>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</si>
  <si>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</si>
  <si>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</si>
  <si>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</si>
  <si>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</si>
  <si>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</si>
  <si>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</si>
  <si>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</si>
  <si>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</si>
  <si>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</si>
  <si>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</si>
  <si>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</si>
  <si>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</si>
  <si>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</si>
  <si>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</si>
  <si>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</si>
  <si>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</si>
  <si>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</si>
  <si>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</si>
  <si>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</si>
  <si>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</si>
  <si>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</si>
  <si>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</si>
  <si>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</si>
  <si>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</si>
  <si>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</si>
  <si>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</si>
  <si>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</si>
  <si>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</si>
  <si>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</si>
  <si>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</si>
  <si>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</si>
  <si>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</si>
  <si>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</si>
  <si>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</si>
  <si>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</si>
  <si>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</si>
  <si>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</si>
  <si>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</si>
  <si>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</si>
  <si>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</si>
  <si>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</si>
  <si>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</si>
  <si>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</si>
  <si>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</si>
  <si>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</si>
  <si>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</si>
  <si>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</si>
  <si>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</si>
  <si>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</si>
  <si>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</si>
  <si>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</si>
  <si>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</si>
  <si>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</si>
  <si>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</si>
  <si>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</si>
  <si>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</si>
  <si>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</si>
  <si>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</si>
  <si>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</si>
  <si>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</si>
  <si>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</si>
  <si>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</si>
  <si>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</si>
  <si>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</si>
  <si>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</si>
  <si>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</si>
  <si>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</si>
  <si>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</si>
  <si>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</si>
  <si>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</si>
  <si>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</si>
  <si>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</si>
  <si>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</si>
  <si>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</si>
  <si>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</si>
  <si>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</si>
  <si>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</si>
  <si>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</si>
  <si>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</si>
  <si>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</si>
  <si>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</si>
  <si>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</si>
  <si>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</si>
  <si>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</si>
  <si>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</si>
  <si>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</si>
  <si>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</si>
  <si>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</si>
  <si>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</si>
  <si>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</si>
  <si>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</si>
  <si>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</si>
  <si>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</si>
  <si>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</si>
  <si>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</si>
  <si>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</si>
  <si>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</si>
  <si>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</si>
  <si>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</si>
  <si>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</si>
  <si>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</si>
  <si>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</si>
  <si>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</si>
  <si>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</si>
  <si>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</si>
  <si>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</si>
  <si>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</si>
  <si>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</si>
  <si>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</si>
  <si>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</si>
  <si>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</si>
  <si>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</si>
  <si>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</si>
  <si>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</si>
  <si>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</si>
  <si>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</si>
  <si>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</si>
  <si>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</si>
  <si>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</si>
  <si>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</si>
  <si>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</si>
  <si>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</si>
  <si>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</si>
  <si>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</si>
  <si>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</si>
  <si>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</si>
  <si>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</si>
  <si>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</si>
  <si>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</si>
  <si>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</si>
  <si>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</si>
  <si>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</si>
  <si>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</si>
  <si>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</si>
  <si>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</si>
  <si>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</si>
  <si>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</si>
  <si>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</si>
  <si>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</si>
  <si>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</si>
  <si>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</si>
  <si>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</si>
  <si>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</si>
  <si>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</si>
  <si>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</si>
  <si>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</si>
  <si>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</si>
  <si>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</si>
  <si>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</si>
  <si>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</si>
  <si>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</si>
  <si>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</si>
  <si>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</si>
  <si>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</si>
  <si>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</si>
  <si>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</si>
  <si>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</si>
  <si>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</si>
  <si>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</si>
  <si>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</si>
  <si>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</si>
  <si>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</si>
  <si>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</si>
  <si>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</si>
  <si>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</si>
  <si>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</si>
  <si>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</si>
  <si>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</si>
  <si>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</si>
  <si>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</si>
  <si>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</si>
  <si>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</si>
  <si>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</si>
  <si>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</si>
  <si>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</si>
  <si>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</si>
  <si>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</si>
  <si>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</si>
  <si>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</si>
  <si>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</si>
  <si>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</si>
  <si>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</si>
  <si>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</si>
  <si>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</si>
  <si>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</si>
  <si>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</si>
  <si>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</si>
  <si>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</si>
  <si>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</si>
  <si>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</si>
  <si>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</si>
  <si>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</si>
  <si>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</si>
  <si>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</si>
  <si>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</si>
  <si>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</si>
  <si>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</si>
  <si>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</si>
  <si>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</si>
  <si>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</si>
  <si>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</si>
  <si>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</si>
  <si>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</si>
  <si>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</si>
  <si>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</si>
  <si>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</si>
  <si>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</si>
  <si>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</si>
  <si>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</si>
  <si>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</si>
  <si>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</si>
  <si>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</si>
  <si>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</si>
  <si>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</si>
  <si>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</si>
  <si>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</si>
  <si>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</si>
  <si>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</si>
  <si>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</si>
  <si>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</si>
  <si>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</si>
  <si>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</si>
  <si>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</si>
  <si>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</si>
  <si>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</si>
  <si>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</si>
  <si>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</si>
  <si>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</si>
  <si>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</si>
  <si>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</si>
  <si>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</si>
  <si>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</si>
  <si>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</si>
  <si>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</si>
  <si>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</si>
  <si>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</si>
  <si>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</si>
  <si>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</si>
  <si>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</si>
  <si>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</si>
  <si>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</si>
  <si>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</si>
  <si>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</si>
  <si>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</si>
  <si>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</si>
  <si>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</si>
  <si>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</si>
  <si>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</si>
  <si>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</si>
  <si>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</si>
  <si>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</si>
  <si>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</si>
  <si>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</si>
  <si>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</si>
  <si>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</si>
  <si>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</si>
  <si>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</si>
  <si>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</si>
  <si>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</si>
  <si>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</si>
  <si>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</si>
  <si>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</si>
  <si>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</si>
  <si>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</si>
  <si>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</si>
  <si>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</si>
  <si>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</si>
  <si>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</si>
  <si>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</si>
  <si>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</si>
  <si>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</si>
  <si>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</si>
  <si>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</si>
  <si>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</si>
  <si>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</si>
  <si>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</si>
  <si>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</si>
  <si>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</si>
  <si>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</si>
  <si>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</si>
  <si>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</si>
  <si>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</si>
  <si>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</si>
  <si>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</si>
  <si>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</si>
  <si>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</si>
  <si>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</si>
  <si>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</si>
  <si>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</si>
  <si>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</si>
  <si>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</si>
  <si>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</si>
  <si>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</si>
  <si>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</si>
  <si>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</si>
  <si>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</si>
  <si>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</si>
  <si>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</si>
  <si>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</si>
  <si>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</si>
  <si>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</si>
  <si>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</si>
  <si>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</si>
  <si>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</si>
  <si>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</si>
  <si>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</si>
  <si>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</si>
  <si>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</si>
  <si>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</si>
  <si>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</si>
  <si>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</si>
  <si>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</si>
  <si>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</si>
  <si>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</si>
  <si>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</si>
  <si>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</si>
  <si>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</si>
  <si>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</si>
  <si>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</si>
  <si>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</si>
  <si>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</si>
  <si>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</si>
  <si>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</si>
  <si>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</si>
  <si>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</si>
  <si>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</si>
  <si>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</si>
  <si>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</si>
  <si>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</si>
  <si>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</si>
  <si>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</si>
  <si>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</si>
  <si>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</si>
  <si>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</si>
  <si>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</si>
  <si>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</si>
  <si>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</si>
  <si>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</si>
  <si>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</si>
  <si>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</si>
  <si>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</si>
  <si>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</si>
  <si>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</si>
  <si>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</si>
  <si>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</si>
  <si>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</si>
  <si>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</si>
  <si>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</si>
  <si>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</si>
  <si>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</si>
  <si>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</si>
  <si>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</si>
  <si>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</si>
  <si>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</si>
  <si>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</si>
  <si>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</si>
  <si>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</si>
  <si>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</si>
  <si>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</si>
  <si>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</si>
  <si>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</si>
  <si>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</si>
  <si>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</si>
  <si>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</si>
  <si>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</si>
  <si>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</si>
  <si>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</si>
  <si>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</si>
  <si>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</si>
  <si>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</si>
  <si>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</si>
  <si>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</si>
  <si>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</si>
  <si>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</si>
  <si>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</si>
  <si>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</si>
  <si>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</si>
  <si>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</si>
  <si>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</si>
  <si>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</si>
  <si>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</si>
  <si>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</si>
  <si>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</si>
  <si>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</si>
  <si>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</si>
  <si>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</si>
  <si>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</si>
  <si>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</si>
  <si>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</si>
  <si>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</si>
  <si>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</si>
  <si>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</si>
  <si>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</si>
  <si>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</si>
  <si>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</si>
  <si>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</si>
  <si>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</si>
  <si>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</si>
  <si>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</si>
  <si>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</si>
  <si>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</si>
  <si>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</si>
  <si>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</si>
  <si>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</si>
  <si>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</si>
  <si>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</si>
  <si>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</si>
  <si>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</si>
  <si>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</si>
  <si>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</si>
  <si>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</si>
  <si>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</si>
  <si>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</si>
  <si>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</si>
  <si>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</si>
  <si>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</si>
  <si>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</si>
  <si>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</si>
  <si>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</si>
  <si>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</si>
  <si>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</si>
  <si>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</si>
  <si>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</si>
  <si>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</si>
  <si>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</si>
  <si>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</si>
  <si>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</si>
  <si>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</si>
  <si>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</si>
  <si>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</si>
  <si>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</si>
  <si>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</si>
  <si>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</si>
  <si>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</si>
  <si>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</si>
  <si>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</si>
  <si>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</si>
  <si>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</si>
  <si>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</si>
  <si>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</si>
  <si>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</si>
  <si>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</si>
  <si>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</si>
  <si>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</si>
  <si>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</si>
  <si>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</si>
  <si>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</si>
  <si>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</si>
  <si>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</si>
  <si>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</si>
  <si>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</si>
  <si>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</si>
  <si>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</si>
  <si>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</si>
  <si>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</si>
  <si>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</si>
  <si>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</si>
  <si>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</si>
  <si>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</si>
  <si>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</si>
  <si>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</si>
  <si>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</si>
  <si>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</si>
  <si>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</si>
  <si>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</si>
  <si>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</si>
  <si>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</si>
  <si>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</si>
  <si>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</si>
  <si>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</si>
  <si>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</si>
  <si>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</si>
  <si>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</si>
  <si>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</si>
  <si>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</si>
  <si>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</si>
  <si>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</si>
  <si>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</si>
  <si>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</si>
  <si>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</si>
  <si>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</si>
  <si>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</si>
  <si>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</si>
  <si>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</si>
  <si>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</si>
  <si>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</si>
  <si>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</si>
  <si>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</si>
  <si>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</si>
  <si>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</si>
  <si>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</si>
  <si>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</si>
  <si>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</si>
  <si>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</si>
  <si>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</si>
  <si>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</si>
  <si>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</si>
  <si>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</si>
  <si>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</si>
  <si>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</si>
  <si>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</si>
  <si>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</si>
  <si>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</si>
  <si>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</si>
  <si>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</si>
  <si>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</si>
  <si>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</si>
  <si>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</si>
  <si>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</si>
  <si>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</si>
  <si>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</si>
  <si>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</si>
  <si>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</si>
  <si>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</si>
  <si>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</si>
  <si>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</si>
  <si>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</si>
  <si>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</si>
  <si>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</si>
  <si>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</si>
  <si>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</si>
  <si>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</si>
  <si>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</si>
  <si>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</si>
  <si>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</si>
  <si>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</si>
  <si>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</si>
  <si>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</si>
  <si>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</si>
  <si>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</si>
  <si>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</si>
  <si>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</si>
  <si>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</si>
  <si>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</si>
  <si>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</si>
  <si>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</si>
  <si>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</si>
  <si>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</si>
  <si>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</si>
  <si>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</si>
  <si>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</si>
  <si>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</si>
  <si>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</si>
  <si>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</si>
  <si>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</si>
  <si>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</si>
  <si>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</si>
  <si>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</si>
  <si>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</si>
  <si>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</si>
  <si>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</si>
  <si>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</si>
  <si>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</si>
  <si>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</si>
  <si>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</si>
  <si>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</si>
  <si>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</si>
  <si>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</si>
  <si>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</si>
  <si>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</si>
  <si>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</si>
  <si>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</si>
  <si>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</si>
  <si>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</si>
  <si>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</si>
  <si>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</si>
  <si>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</si>
  <si>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</si>
  <si>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</si>
  <si>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</si>
  <si>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</si>
  <si>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</si>
  <si>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</si>
  <si>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</si>
  <si>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</si>
  <si>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</si>
  <si>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</si>
  <si>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</si>
  <si>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</si>
  <si>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</si>
  <si>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</si>
  <si>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</si>
  <si>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</si>
  <si>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</si>
  <si>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</si>
  <si>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</si>
  <si>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</si>
  <si>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</si>
  <si>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</si>
  <si>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</si>
  <si>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</si>
  <si>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</si>
  <si>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</si>
  <si>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</si>
  <si>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</si>
  <si>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</si>
  <si>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</si>
  <si>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</si>
  <si>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</si>
  <si>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</si>
  <si>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</si>
  <si>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</si>
  <si>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</si>
  <si>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</si>
  <si>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</si>
  <si>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</si>
  <si>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</si>
  <si>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</si>
  <si>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</si>
  <si>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</si>
  <si>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</si>
  <si>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</si>
  <si>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</si>
  <si>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</si>
  <si>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</si>
  <si>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</si>
  <si>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</si>
  <si>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</si>
  <si>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</si>
  <si>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</si>
  <si>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</si>
  <si>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</si>
  <si>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</si>
  <si>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</si>
  <si>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</si>
  <si>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</si>
  <si>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</si>
  <si>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</si>
  <si>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</si>
  <si>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</si>
  <si>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</si>
  <si>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</si>
  <si>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</si>
  <si>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</si>
  <si>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</si>
  <si>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</si>
  <si>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</si>
  <si>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</si>
  <si>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</si>
  <si>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</si>
  <si>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</si>
  <si>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</si>
  <si>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</si>
  <si>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</si>
  <si>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</si>
  <si>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</si>
  <si>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</si>
  <si>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</si>
  <si>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</si>
  <si>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</si>
  <si>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</si>
  <si>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</si>
  <si>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</si>
  <si>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</si>
  <si>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</si>
  <si>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</si>
  <si>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</si>
  <si>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</si>
  <si>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</si>
  <si>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</si>
  <si>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</si>
  <si>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</si>
  <si>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</si>
  <si>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</si>
  <si>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</si>
  <si>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</si>
  <si>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</si>
  <si>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</si>
  <si>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</si>
  <si>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</si>
  <si>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</si>
  <si>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</si>
  <si>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</si>
  <si>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</si>
  <si>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</si>
  <si>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</si>
  <si>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</si>
  <si>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</si>
  <si>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</si>
  <si>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</si>
  <si>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</si>
  <si>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</si>
  <si>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</si>
  <si>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</si>
  <si>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</si>
  <si>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</si>
  <si>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</si>
  <si>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</si>
  <si>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</si>
  <si>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</si>
  <si>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</si>
  <si>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</si>
  <si>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</si>
  <si>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</si>
  <si>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</si>
  <si>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</si>
  <si>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</si>
  <si>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</si>
  <si>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</si>
  <si>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</si>
  <si>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</si>
  <si>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</si>
  <si>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</si>
  <si>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</si>
  <si>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</si>
  <si>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</si>
  <si>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</si>
  <si>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</si>
  <si>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</si>
  <si>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</si>
  <si>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</si>
  <si>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</si>
  <si>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</si>
  <si>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</si>
  <si>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</si>
  <si>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</si>
  <si>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</si>
  <si>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</si>
  <si>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</si>
  <si>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</si>
  <si>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</si>
  <si>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</si>
  <si>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</si>
  <si>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</si>
  <si>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</si>
  <si>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</si>
  <si>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</si>
  <si>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</si>
  <si>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</si>
  <si>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</si>
  <si>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</si>
  <si>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</si>
  <si>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</si>
  <si>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</si>
  <si>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</si>
  <si>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</si>
  <si>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</si>
  <si>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</si>
  <si>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</si>
  <si>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</si>
  <si>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</si>
  <si>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</si>
  <si>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</si>
  <si>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</si>
  <si>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</si>
  <si>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</si>
  <si>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</si>
  <si>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</si>
  <si>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</si>
  <si>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</si>
  <si>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</si>
  <si>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</si>
  <si>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</si>
  <si>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</si>
  <si>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</si>
  <si>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</si>
  <si>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</si>
  <si>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</si>
  <si>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</si>
  <si>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</si>
  <si>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</si>
  <si>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</si>
  <si>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</si>
  <si>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</si>
  <si>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</si>
  <si>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</si>
  <si>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</si>
  <si>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</si>
  <si>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</si>
  <si>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</si>
  <si>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</si>
  <si>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</si>
  <si>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</si>
  <si>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</si>
  <si>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</si>
  <si>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</si>
  <si>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</si>
  <si>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</si>
  <si>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</si>
  <si>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</si>
  <si>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</si>
  <si>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</si>
  <si>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</si>
  <si>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</si>
  <si>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</si>
  <si>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</si>
  <si>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</si>
  <si>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</si>
  <si>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</si>
  <si>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</si>
  <si>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</si>
  <si>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</si>
  <si>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</si>
  <si>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</si>
  <si>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</si>
  <si>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</si>
  <si>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</si>
  <si>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</si>
  <si>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</si>
  <si>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</si>
  <si>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</si>
  <si>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</si>
  <si>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</si>
  <si>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</si>
  <si>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</si>
  <si>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</si>
  <si>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</si>
  <si>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</si>
  <si>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</si>
  <si>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</si>
  <si>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</si>
  <si>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</si>
  <si>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</si>
  <si>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</si>
  <si>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</si>
  <si>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</si>
  <si>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</si>
  <si>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</si>
  <si>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</si>
  <si>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</si>
  <si>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</si>
  <si>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</si>
  <si>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</si>
  <si>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</si>
  <si>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</si>
  <si>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</si>
  <si>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</si>
  <si>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</si>
  <si>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</si>
  <si>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</si>
  <si>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</si>
  <si>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</si>
  <si>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</si>
  <si>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</si>
  <si>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</si>
  <si>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</si>
  <si>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</si>
  <si>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</si>
  <si>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</si>
  <si>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</si>
  <si>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</si>
  <si>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</si>
  <si>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</si>
  <si>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</si>
  <si>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</si>
  <si>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</si>
  <si>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</si>
  <si>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</si>
  <si>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</si>
  <si>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</si>
  <si>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</si>
  <si>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</si>
  <si>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</si>
  <si>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</si>
  <si>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</si>
  <si>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</si>
  <si>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</si>
  <si>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</si>
  <si>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</si>
  <si>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</si>
  <si>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</si>
  <si>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</si>
  <si>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</si>
  <si>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</si>
  <si>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</si>
  <si>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</si>
  <si>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</si>
  <si>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</si>
  <si>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</si>
  <si>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</si>
  <si>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</si>
  <si>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</si>
  <si>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</si>
  <si>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</si>
  <si>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</si>
  <si>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</si>
  <si>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</si>
  <si>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</si>
  <si>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</si>
  <si>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</si>
  <si>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</si>
  <si>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</si>
  <si>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</si>
  <si>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</si>
  <si>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</si>
  <si>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</si>
  <si>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</si>
  <si>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</si>
  <si>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</si>
  <si>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</si>
  <si>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</si>
  <si>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</si>
  <si>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</si>
  <si>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</si>
  <si>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</si>
  <si>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</si>
  <si>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</si>
  <si>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</si>
  <si>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</si>
  <si>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</si>
  <si>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</si>
  <si>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</si>
  <si>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</si>
  <si>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</si>
  <si>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</si>
  <si>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</si>
  <si>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</si>
  <si>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</si>
  <si>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</si>
  <si>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</si>
  <si>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</si>
  <si>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</si>
  <si>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</si>
  <si>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</si>
  <si>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</si>
  <si>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</si>
  <si>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</si>
  <si>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</si>
  <si>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</si>
  <si>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</si>
  <si>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</si>
  <si>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</si>
  <si>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</si>
  <si>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</si>
  <si>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</si>
  <si>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</si>
  <si>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</si>
  <si>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</si>
  <si>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</si>
  <si>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</si>
  <si>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</si>
  <si>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</si>
  <si>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</si>
  <si>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</si>
  <si>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</si>
  <si>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</si>
  <si>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</si>
  <si>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</si>
  <si>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</si>
  <si>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</si>
  <si>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</si>
  <si>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</si>
  <si>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</si>
  <si>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</si>
  <si>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</si>
  <si>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</si>
  <si>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</si>
  <si>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</si>
  <si>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</si>
  <si>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</si>
  <si>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</si>
  <si>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</si>
  <si>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</si>
  <si>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</si>
  <si>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</si>
  <si>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</si>
  <si>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</si>
  <si>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</si>
  <si>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</si>
  <si>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</si>
  <si>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</si>
  <si>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</si>
  <si>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</si>
  <si>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</si>
  <si>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</si>
  <si>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</si>
  <si>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</si>
  <si>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</si>
  <si>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</si>
  <si>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</si>
  <si>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</si>
  <si>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</si>
  <si>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</si>
  <si>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</si>
  <si>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</si>
  <si>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</si>
  <si>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</si>
  <si>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</si>
  <si>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</si>
  <si>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</si>
  <si>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</si>
  <si>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</si>
  <si>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</si>
  <si>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</si>
  <si>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</si>
  <si>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</si>
  <si>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</si>
  <si>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</si>
  <si>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</si>
  <si>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</si>
  <si>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</si>
  <si>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</si>
  <si>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</si>
  <si>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</si>
  <si>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</si>
  <si>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</si>
  <si>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</si>
  <si>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</si>
  <si>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</si>
  <si>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</si>
  <si>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</si>
  <si>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</si>
  <si>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</si>
  <si>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</si>
  <si>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</si>
  <si>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</si>
  <si>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</si>
  <si>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</si>
  <si>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</si>
  <si>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</si>
  <si>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</si>
  <si>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</si>
  <si>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</si>
  <si>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</si>
  <si>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</si>
  <si>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</si>
  <si>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</si>
  <si>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</si>
  <si>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</si>
  <si>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</si>
  <si>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</si>
  <si>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</si>
  <si>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</si>
  <si>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</si>
  <si>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</si>
  <si>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</si>
  <si>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</si>
  <si>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</si>
  <si>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</si>
  <si>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</si>
  <si>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</si>
  <si>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</si>
  <si>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</si>
  <si>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</si>
  <si>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</si>
  <si>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</si>
  <si>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</si>
  <si>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</si>
  <si>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</si>
  <si>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</si>
  <si>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</si>
  <si>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</si>
  <si>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</si>
  <si>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</si>
  <si>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</si>
  <si>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</si>
  <si>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</si>
  <si>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</si>
  <si>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</si>
  <si>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</si>
  <si>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</si>
  <si>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</si>
  <si>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</si>
  <si>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</si>
  <si>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</si>
  <si>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</si>
  <si>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</si>
  <si>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</si>
  <si>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</si>
  <si>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</si>
  <si>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</si>
  <si>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</si>
  <si>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</si>
  <si>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</si>
  <si>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</si>
  <si>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</si>
  <si>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</si>
  <si>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</si>
  <si>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</si>
  <si>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</si>
  <si>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</si>
  <si>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</si>
  <si>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</si>
  <si>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</si>
  <si>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</si>
  <si>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</si>
  <si>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</si>
  <si>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</si>
  <si>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</si>
  <si>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</si>
  <si>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</si>
  <si>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</si>
  <si>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</si>
  <si>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</si>
  <si>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</si>
  <si>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</si>
  <si>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</si>
  <si>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</si>
  <si>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</si>
  <si>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</si>
  <si>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</si>
  <si>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</si>
  <si>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</si>
  <si>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</si>
  <si>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</si>
  <si>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</si>
  <si>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</si>
  <si>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</si>
  <si>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</si>
  <si>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</si>
  <si>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</si>
  <si>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</si>
  <si>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</si>
  <si>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</si>
  <si>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</si>
  <si>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</si>
  <si>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</si>
  <si>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</si>
  <si>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</si>
  <si>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</si>
  <si>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</si>
  <si>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</si>
  <si>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</si>
  <si>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</si>
  <si>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</si>
  <si>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</si>
  <si>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</si>
  <si>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</si>
  <si>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</si>
  <si>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</si>
  <si>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</si>
  <si>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</si>
  <si>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</si>
  <si>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</si>
  <si>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</si>
  <si>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</si>
  <si>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</si>
  <si>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</si>
  <si>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</si>
  <si>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</si>
  <si>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</si>
  <si>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</si>
  <si>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</si>
  <si>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</si>
  <si>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</si>
  <si>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</si>
  <si>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</si>
  <si>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</si>
  <si>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</si>
  <si>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</si>
  <si>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</si>
  <si>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</si>
  <si>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</si>
  <si>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</si>
  <si>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</si>
  <si>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</si>
  <si>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</si>
  <si>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</si>
  <si>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</si>
  <si>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</si>
  <si>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</si>
  <si>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</si>
  <si>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</si>
  <si>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</si>
  <si>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</si>
  <si>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</si>
  <si>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</si>
  <si>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</si>
  <si>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</si>
  <si>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</si>
  <si>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</si>
  <si>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</si>
  <si>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</si>
  <si>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</si>
  <si>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</si>
  <si>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</si>
  <si>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</si>
  <si>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</si>
  <si>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</si>
  <si>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</si>
  <si>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</si>
  <si>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</si>
  <si>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</si>
  <si>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</si>
  <si>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</si>
  <si>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</si>
  <si>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</si>
  <si>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</si>
  <si>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</si>
  <si>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</si>
  <si>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</si>
  <si>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</si>
  <si>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</si>
  <si>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</si>
  <si>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</si>
  <si>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</si>
  <si>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</si>
  <si>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</si>
  <si>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</si>
  <si>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</si>
  <si>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</si>
  <si>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</si>
  <si>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</si>
  <si>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</si>
  <si>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</si>
  <si>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</si>
  <si>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</si>
  <si>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</si>
  <si>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</si>
  <si>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</si>
  <si>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</si>
  <si>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</si>
  <si>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</si>
  <si>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</si>
  <si>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</si>
  <si>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</si>
  <si>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</si>
  <si>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</si>
  <si>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</si>
  <si>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</si>
  <si>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</si>
  <si>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</si>
  <si>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</si>
  <si>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</si>
  <si>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</si>
  <si>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</si>
  <si>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</si>
  <si>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</si>
  <si>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</si>
  <si>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</si>
  <si>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</si>
  <si>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</si>
  <si>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</si>
  <si>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</si>
  <si>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</si>
  <si>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</si>
  <si>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</si>
  <si>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</si>
  <si>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</si>
  <si>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</si>
  <si>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</si>
  <si>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</si>
  <si>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</si>
  <si>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</si>
  <si>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</si>
  <si>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</si>
  <si>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</si>
  <si>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</si>
  <si>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</si>
  <si>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</si>
  <si>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</si>
  <si>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</si>
  <si>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</si>
  <si>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</si>
  <si>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</si>
  <si>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</si>
  <si>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</si>
  <si>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</si>
  <si>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</si>
  <si>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</si>
  <si>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</si>
  <si>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</si>
  <si>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</si>
  <si>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</si>
  <si>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</si>
  <si>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</si>
  <si>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</si>
  <si>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</si>
  <si>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</si>
  <si>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</si>
  <si>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</si>
  <si>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</si>
  <si>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</si>
  <si>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</si>
  <si>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</si>
  <si>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</si>
  <si>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</si>
  <si>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</si>
  <si>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</si>
  <si>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</si>
  <si>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</si>
  <si>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</si>
  <si>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</si>
  <si>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</si>
  <si>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</si>
  <si>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</si>
  <si>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</si>
  <si>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</si>
  <si>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</si>
  <si>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</si>
  <si>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</si>
  <si>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</si>
  <si>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</si>
  <si>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</si>
  <si>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</si>
  <si>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</si>
  <si>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</si>
  <si>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</si>
  <si>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</si>
  <si>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</si>
  <si>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</si>
  <si>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</si>
  <si>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</si>
  <si>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</si>
  <si>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</si>
  <si>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</si>
  <si>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</si>
  <si>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</si>
  <si>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</si>
  <si>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</si>
  <si>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</si>
  <si>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</si>
  <si>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</si>
  <si>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</si>
  <si>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</si>
  <si>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</si>
  <si>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</si>
  <si>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</si>
  <si>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</si>
  <si>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</si>
  <si>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</si>
  <si>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</si>
  <si>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</si>
  <si>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</si>
  <si>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</si>
  <si>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</si>
  <si>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</si>
  <si>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</si>
  <si>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</si>
  <si>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</si>
  <si>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</si>
  <si>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</si>
  <si>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</si>
  <si>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</si>
  <si>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</si>
  <si>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</si>
  <si>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</si>
  <si>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</si>
  <si>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</si>
  <si>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</si>
  <si>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</si>
  <si>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</si>
  <si>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</si>
  <si>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</si>
  <si>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</si>
  <si>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</si>
  <si>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</si>
  <si>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</si>
  <si>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</si>
  <si>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</si>
  <si>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</si>
  <si>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</si>
  <si>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</si>
  <si>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</si>
  <si>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</si>
  <si>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</si>
  <si>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</si>
  <si>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</si>
  <si>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</si>
  <si>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</si>
  <si>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</si>
  <si>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</si>
  <si>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</si>
  <si>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</si>
  <si>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</si>
  <si>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</si>
  <si>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</si>
  <si>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</si>
  <si>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</si>
  <si>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</si>
  <si>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</si>
  <si>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</si>
  <si>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</si>
  <si>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</si>
  <si>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</si>
  <si>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</si>
  <si>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</si>
  <si>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</si>
  <si>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</si>
  <si>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</si>
  <si>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</si>
  <si>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</si>
  <si>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</si>
  <si>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</si>
  <si>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</si>
  <si>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</si>
  <si>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</si>
  <si>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</si>
  <si>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</si>
  <si>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</si>
  <si>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</si>
  <si>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</si>
  <si>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</si>
  <si>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</si>
  <si>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</si>
  <si>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</si>
  <si>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</si>
  <si>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</si>
  <si>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</si>
  <si>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</si>
  <si>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</si>
  <si>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</si>
  <si>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</si>
  <si>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</si>
  <si>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</si>
  <si>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</si>
  <si>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</si>
  <si>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</si>
  <si>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</si>
  <si>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</si>
  <si>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</si>
  <si>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</si>
  <si>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</si>
  <si>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</si>
  <si>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</si>
  <si>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</si>
  <si>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</si>
  <si>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</si>
  <si>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</si>
  <si>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</si>
  <si>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</si>
  <si>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</si>
  <si>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</si>
  <si>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</si>
  <si>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</si>
  <si>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</si>
  <si>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</si>
  <si>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</si>
  <si>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</si>
  <si>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</si>
  <si>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</si>
  <si>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</si>
  <si>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</si>
  <si>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</si>
  <si>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</si>
  <si>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</si>
  <si>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</si>
  <si>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</si>
  <si>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</si>
  <si>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</si>
  <si>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</si>
  <si>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</si>
  <si>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</si>
  <si>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</si>
  <si>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</si>
  <si>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</si>
  <si>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</si>
  <si>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</si>
  <si>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</si>
  <si>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</si>
  <si>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</si>
  <si>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</si>
  <si>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</si>
  <si>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</si>
  <si>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</si>
  <si>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</si>
  <si>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</si>
  <si>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</si>
  <si>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</si>
  <si>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</si>
  <si>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</si>
  <si>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</si>
  <si>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</si>
  <si>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</si>
  <si>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</si>
  <si>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</si>
  <si>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</si>
  <si>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</si>
  <si>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</si>
  <si>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</si>
  <si>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</si>
  <si>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</si>
  <si>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</si>
  <si>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</si>
  <si>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</si>
  <si>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</si>
  <si>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</si>
  <si>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</si>
  <si>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</si>
  <si>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</si>
  <si>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</si>
  <si>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</si>
  <si>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</si>
  <si>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</si>
  <si>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</si>
  <si>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</si>
  <si>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</si>
  <si>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</si>
  <si>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</si>
  <si>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</si>
  <si>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</si>
  <si>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</si>
  <si>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</si>
  <si>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</si>
  <si>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</si>
  <si>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</si>
  <si>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</si>
  <si>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</si>
  <si>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</si>
  <si>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</si>
  <si>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</si>
  <si>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</si>
  <si>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</si>
  <si>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</si>
  <si>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</si>
  <si>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</si>
  <si>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</si>
  <si>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</si>
  <si>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</si>
  <si>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</si>
  <si>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</si>
  <si>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</si>
  <si>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</si>
  <si>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</si>
  <si>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</si>
  <si>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</si>
  <si>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</si>
  <si>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</si>
  <si>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</si>
  <si>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</si>
  <si>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</si>
  <si>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</si>
  <si>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</si>
  <si>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</si>
  <si>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</si>
  <si>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</si>
  <si>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</si>
  <si>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</si>
  <si>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</si>
  <si>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</si>
  <si>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</si>
  <si>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</si>
  <si>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</si>
  <si>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</si>
  <si>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</si>
  <si>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</si>
  <si>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</si>
  <si>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</si>
  <si>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</si>
  <si>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</si>
  <si>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</si>
  <si>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</si>
  <si>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</si>
  <si>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</si>
  <si>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</si>
  <si>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</si>
  <si>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</si>
  <si>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</si>
  <si>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</si>
  <si>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</si>
  <si>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</si>
  <si>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</si>
  <si>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</si>
  <si>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</si>
  <si>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</si>
  <si>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</si>
  <si>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</si>
  <si>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</si>
  <si>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</si>
  <si>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</si>
  <si>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</si>
  <si>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</si>
  <si>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</si>
  <si>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</si>
  <si>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</si>
  <si>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</si>
  <si>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</si>
  <si>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</si>
  <si>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</si>
  <si>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</si>
  <si>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</si>
  <si>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</si>
  <si>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</si>
  <si>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</si>
  <si>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</si>
  <si>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</si>
  <si>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</si>
  <si>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</si>
  <si>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</si>
  <si>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</si>
  <si>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</si>
  <si>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</si>
  <si>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</si>
  <si>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</si>
  <si>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</si>
  <si>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</si>
  <si>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</si>
  <si>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</si>
  <si>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</si>
  <si>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</si>
  <si>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</si>
  <si>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</si>
  <si>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</si>
  <si>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</si>
  <si>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</si>
  <si>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</si>
  <si>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</si>
  <si>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</si>
  <si>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</si>
  <si>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</si>
  <si>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</si>
  <si>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</si>
  <si>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</si>
  <si>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</si>
  <si>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</si>
  <si>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</si>
  <si>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</si>
  <si>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</si>
  <si>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</si>
  <si>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</si>
  <si>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</si>
  <si>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</si>
  <si>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</si>
  <si>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</si>
  <si>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</si>
  <si>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</si>
  <si>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</si>
  <si>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</si>
  <si>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</si>
  <si>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</si>
  <si>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</si>
  <si>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</si>
  <si>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</si>
  <si>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</si>
  <si>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</si>
  <si>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</si>
  <si>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</si>
  <si>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</si>
  <si>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</si>
  <si>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</si>
  <si>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</si>
  <si>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</si>
  <si>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</si>
  <si>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</si>
  <si>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</si>
  <si>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</si>
  <si>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</si>
  <si>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</si>
  <si>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</si>
  <si>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</si>
  <si>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</si>
  <si>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</si>
  <si>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</si>
  <si>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</si>
  <si>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</si>
  <si>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</si>
  <si>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</si>
  <si>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</si>
  <si>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</si>
  <si>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</si>
  <si>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</si>
  <si>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</si>
  <si>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</si>
  <si>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</si>
  <si>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</si>
  <si>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</si>
  <si>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</si>
  <si>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</si>
  <si>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</si>
  <si>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</si>
  <si>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</si>
  <si>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</si>
  <si>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</si>
  <si>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</si>
  <si>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</si>
  <si>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</si>
  <si>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</si>
  <si>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</si>
  <si>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</si>
  <si>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</si>
  <si>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</si>
  <si>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</si>
  <si>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</si>
  <si>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</si>
  <si>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</si>
  <si>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</si>
  <si>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</si>
  <si>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</si>
  <si>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</si>
  <si>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</si>
  <si>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</si>
  <si>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</si>
  <si>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</si>
  <si>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</si>
  <si>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</si>
  <si>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</si>
  <si>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</si>
  <si>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</si>
  <si>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</si>
  <si>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</si>
  <si>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</si>
  <si>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</si>
  <si>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</si>
  <si>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</si>
  <si>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</si>
  <si>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</si>
  <si>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</si>
  <si>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</si>
  <si>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</si>
  <si>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</si>
  <si>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</si>
  <si>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</si>
  <si>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</si>
  <si>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</si>
  <si>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</si>
  <si>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</si>
  <si>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</si>
  <si>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</si>
  <si>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</si>
  <si>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</si>
  <si>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</si>
  <si>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</si>
  <si>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</si>
  <si>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</si>
  <si>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</si>
  <si>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</si>
  <si>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</si>
  <si>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</si>
  <si>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</si>
  <si>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</si>
  <si>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</si>
  <si>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</si>
  <si>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</si>
  <si>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</si>
  <si>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</si>
  <si>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</si>
  <si>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</si>
  <si>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</si>
  <si>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</si>
  <si>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</si>
  <si>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</si>
  <si>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</si>
  <si>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</si>
  <si>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</si>
  <si>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</si>
  <si>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</si>
  <si>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</si>
  <si>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</si>
  <si>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</si>
  <si>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</si>
  <si>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</si>
  <si>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</si>
  <si>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</si>
  <si>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</si>
  <si>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</si>
  <si>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</si>
  <si>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</si>
  <si>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</si>
  <si>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</si>
  <si>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</si>
  <si>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</si>
  <si>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</si>
  <si>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</si>
  <si>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</si>
  <si>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</si>
  <si>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</si>
  <si>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</si>
  <si>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</si>
  <si>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</si>
  <si>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</si>
  <si>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</si>
  <si>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</si>
  <si>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</si>
  <si>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</si>
  <si>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</si>
  <si>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</si>
  <si>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</si>
  <si>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</si>
  <si>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</si>
  <si>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</si>
  <si>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</si>
  <si>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</si>
  <si>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</si>
  <si>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</si>
  <si>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</si>
  <si>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</si>
  <si>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</si>
  <si>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</si>
  <si>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</si>
  <si>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</si>
  <si>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</si>
  <si>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</si>
  <si>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</si>
  <si>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</si>
  <si>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</si>
  <si>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</si>
  <si>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</si>
  <si>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</si>
  <si>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</si>
  <si>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</si>
  <si>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</si>
  <si>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</si>
  <si>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</si>
  <si>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</si>
  <si>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</si>
  <si>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</si>
  <si>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</si>
  <si>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</si>
  <si>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</si>
  <si>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</si>
  <si>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</si>
  <si>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</si>
  <si>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</si>
  <si>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</si>
  <si>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</si>
  <si>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</si>
  <si>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</si>
  <si>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</si>
  <si>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</si>
  <si>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</si>
  <si>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</si>
  <si>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</si>
  <si>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</si>
  <si>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</si>
  <si>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</si>
  <si>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</si>
  <si>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</si>
  <si>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</si>
  <si>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</si>
  <si>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</si>
  <si>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</si>
  <si>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</si>
  <si>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</si>
  <si>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</si>
  <si>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</si>
  <si>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</si>
  <si>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</si>
  <si>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</si>
  <si>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</si>
  <si>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</si>
  <si>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</si>
  <si>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</si>
  <si>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</si>
  <si>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</si>
  <si>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</si>
  <si>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</si>
  <si>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</si>
  <si>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</si>
  <si>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</si>
  <si>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</si>
  <si>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</si>
  <si>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</si>
  <si>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</si>
  <si>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</si>
  <si>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</si>
  <si>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</si>
  <si>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</si>
  <si>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</si>
  <si>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</si>
  <si>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</si>
  <si>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</si>
  <si>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</si>
  <si>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</si>
  <si>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</si>
  <si>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</si>
  <si>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</si>
  <si>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</si>
  <si>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</si>
  <si>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</si>
  <si>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</si>
  <si>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</si>
  <si>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</si>
  <si>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</si>
  <si>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</si>
  <si>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</si>
  <si>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</si>
  <si>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</si>
  <si>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</si>
  <si>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</si>
  <si>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</si>
  <si>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</si>
  <si>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</si>
  <si>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</si>
  <si>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</si>
  <si>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</si>
  <si>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</si>
  <si>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</si>
  <si>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</si>
  <si>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</si>
  <si>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</si>
  <si>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</si>
  <si>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</si>
  <si>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</si>
  <si>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</si>
  <si>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</si>
  <si>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</si>
  <si>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</si>
  <si>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</si>
  <si>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</si>
  <si>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</si>
  <si>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</si>
  <si>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</si>
  <si>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</si>
  <si>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</si>
  <si>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</si>
  <si>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</si>
  <si>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</si>
  <si>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</si>
  <si>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</si>
  <si>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</si>
  <si>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</si>
  <si>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</si>
  <si>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</si>
  <si>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</si>
  <si>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</si>
  <si>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</si>
  <si>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</si>
  <si>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</si>
  <si>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</si>
  <si>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</si>
  <si>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</si>
  <si>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</si>
  <si>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</si>
  <si>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</si>
  <si>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</si>
  <si>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</si>
  <si>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</si>
  <si>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</si>
  <si>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</si>
  <si>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</si>
  <si>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</si>
  <si>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</si>
  <si>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</si>
  <si>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</si>
  <si>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</si>
  <si>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</si>
  <si>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</si>
  <si>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</si>
  <si>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</si>
  <si>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</si>
  <si>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</si>
  <si>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</si>
  <si>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</si>
  <si>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</si>
  <si>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</si>
  <si>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</si>
  <si>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</si>
  <si>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</si>
  <si>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</si>
  <si>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</si>
  <si>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</si>
  <si>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</si>
  <si>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</si>
  <si>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</si>
  <si>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</si>
  <si>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</si>
  <si>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</si>
  <si>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</si>
  <si>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</si>
  <si>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</si>
  <si>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</si>
  <si>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</si>
  <si>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</si>
  <si>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</si>
  <si>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</si>
  <si>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</si>
  <si>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</si>
  <si>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</si>
  <si>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</si>
  <si>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</si>
  <si>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</si>
  <si>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</si>
  <si>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</si>
  <si>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</si>
  <si>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</si>
  <si>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</si>
  <si>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</si>
  <si>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</si>
  <si>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</si>
  <si>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</si>
  <si>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</si>
  <si>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</si>
  <si>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</si>
  <si>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</si>
  <si>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</si>
  <si>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</si>
  <si>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</si>
  <si>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</si>
  <si>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</si>
  <si>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</si>
  <si>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</si>
  <si>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</si>
  <si>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</si>
  <si>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</si>
  <si>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</si>
  <si>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</si>
  <si>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</si>
  <si>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</si>
  <si>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</si>
  <si>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</si>
  <si>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</si>
  <si>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</si>
  <si>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</si>
  <si>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</si>
  <si>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</si>
  <si>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</si>
  <si>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</si>
  <si>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</si>
  <si>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</si>
  <si>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</si>
  <si>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</si>
  <si>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</si>
  <si>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</si>
  <si>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</si>
  <si>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</si>
  <si>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</si>
  <si>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</si>
  <si>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</si>
  <si>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</si>
  <si>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</si>
  <si>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</si>
  <si>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</si>
  <si>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</si>
  <si>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</si>
  <si>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</si>
  <si>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</si>
  <si>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</si>
  <si>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</si>
  <si>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</si>
  <si>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</si>
  <si>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</si>
  <si>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</si>
  <si>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</si>
  <si>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</si>
  <si>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</si>
  <si>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</si>
  <si>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</si>
  <si>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</si>
  <si>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</si>
  <si>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</si>
  <si>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</si>
  <si>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</si>
  <si>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</si>
  <si>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</si>
  <si>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</si>
  <si>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</si>
  <si>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</si>
  <si>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</si>
  <si>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</si>
  <si>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</si>
  <si>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</si>
  <si>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</si>
  <si>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</si>
  <si>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</si>
  <si>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</si>
  <si>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</si>
  <si>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</si>
  <si>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</si>
  <si>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</si>
  <si>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</si>
  <si>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</si>
  <si>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</si>
  <si>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</si>
  <si>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</si>
  <si>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</si>
  <si>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</si>
  <si>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</si>
  <si>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</si>
  <si>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</si>
  <si>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</si>
  <si>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</si>
  <si>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</si>
  <si>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</si>
  <si>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</si>
  <si>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</si>
  <si>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</si>
  <si>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</si>
  <si>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</si>
  <si>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</si>
  <si>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</si>
  <si>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</si>
  <si>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</si>
  <si>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</si>
  <si>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</si>
  <si>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</si>
  <si>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</si>
  <si>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</si>
  <si>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</si>
  <si>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</si>
  <si>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</si>
  <si>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</si>
  <si>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</si>
  <si>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</si>
  <si>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</si>
  <si>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</si>
  <si>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</si>
  <si>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</si>
  <si>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</si>
  <si>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</si>
  <si>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</si>
  <si>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</si>
  <si>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</si>
  <si>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</si>
  <si>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</si>
  <si>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</si>
  <si>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</si>
  <si>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</si>
  <si>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</si>
  <si>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</si>
  <si>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</si>
  <si>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</si>
  <si>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</si>
  <si>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</si>
  <si>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</si>
  <si>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</si>
  <si>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</si>
  <si>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</si>
  <si>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</si>
  <si>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</si>
  <si>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</si>
  <si>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</si>
  <si>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</si>
  <si>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</si>
  <si>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</si>
  <si>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</si>
  <si>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</si>
  <si>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</si>
  <si>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</si>
  <si>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</si>
  <si>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</si>
  <si>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</si>
  <si>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</si>
  <si>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</si>
  <si>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</si>
  <si>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</si>
  <si>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</si>
  <si>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</si>
  <si>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</si>
  <si>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</si>
  <si>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</si>
  <si>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</si>
  <si>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</si>
  <si>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</si>
  <si>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</si>
  <si>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</si>
  <si>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</si>
  <si>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</si>
  <si>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</si>
  <si>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</si>
  <si>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</si>
  <si>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</si>
  <si>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</si>
  <si>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</si>
  <si>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</si>
  <si>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</si>
  <si>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</si>
  <si>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</si>
  <si>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</si>
  <si>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</si>
  <si>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</si>
  <si>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</si>
  <si>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</si>
  <si>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</si>
  <si>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</si>
  <si>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</si>
  <si>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</si>
  <si>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</si>
  <si>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</si>
  <si>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</si>
  <si>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</si>
  <si>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</si>
  <si>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</si>
  <si>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</si>
  <si>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</si>
  <si>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</si>
  <si>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</si>
  <si>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</si>
  <si>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</si>
  <si>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</si>
  <si>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</si>
  <si>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</si>
  <si>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</si>
  <si>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</si>
  <si>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</si>
  <si>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</si>
  <si>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</si>
  <si>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</si>
  <si>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</si>
  <si>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</si>
  <si>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</si>
  <si>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</si>
  <si>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</si>
  <si>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</si>
  <si>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</si>
  <si>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</si>
  <si>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</si>
  <si>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</si>
  <si>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</si>
  <si>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</si>
  <si>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</si>
  <si>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</si>
  <si>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</si>
  <si>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</si>
  <si>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</si>
  <si>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</si>
  <si>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</si>
  <si>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</si>
  <si>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</si>
  <si>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</si>
  <si>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</si>
  <si>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</si>
  <si>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</si>
  <si>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</si>
  <si>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</si>
  <si>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</si>
  <si>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</si>
  <si>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</si>
  <si>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</si>
  <si>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</si>
  <si>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</si>
  <si>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</si>
  <si>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</si>
  <si>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</si>
  <si>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</si>
  <si>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</si>
  <si>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</si>
  <si>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</si>
  <si>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</si>
  <si>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</si>
  <si>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</si>
  <si>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</si>
  <si>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</si>
  <si>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</si>
  <si>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</si>
  <si>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</si>
  <si>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</si>
  <si>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</si>
  <si>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</si>
  <si>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</si>
  <si>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</si>
  <si>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</si>
  <si>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</si>
  <si>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</si>
  <si>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</si>
  <si>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</si>
  <si>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</si>
  <si>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</si>
  <si>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</si>
  <si>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</si>
  <si>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</si>
  <si>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</si>
  <si>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</si>
  <si>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</si>
  <si>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</si>
  <si>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</si>
  <si>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</si>
  <si>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</si>
  <si>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</si>
  <si>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</si>
  <si>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</si>
  <si>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</si>
  <si>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</si>
  <si>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</si>
  <si>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</si>
  <si>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</si>
  <si>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</si>
  <si>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</si>
  <si>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</si>
  <si>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</si>
  <si>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</si>
  <si>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</si>
  <si>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</si>
  <si>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</si>
  <si>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</si>
  <si>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</si>
  <si>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</si>
  <si>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</si>
  <si>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</si>
  <si>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</si>
  <si>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</si>
  <si>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</si>
  <si>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</si>
  <si>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</si>
  <si>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</si>
  <si>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</si>
  <si>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</si>
  <si>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</si>
  <si>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</si>
  <si>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</si>
  <si>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</si>
  <si>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</si>
  <si>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</si>
  <si>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</si>
  <si>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</si>
  <si>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</si>
  <si>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</si>
  <si>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</si>
  <si>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</si>
  <si>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</si>
  <si>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</si>
  <si>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</si>
  <si>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</si>
  <si>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</si>
  <si>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</si>
  <si>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</si>
  <si>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</si>
  <si>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</si>
  <si>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</si>
  <si>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</si>
  <si>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</si>
  <si>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</si>
  <si>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</si>
  <si>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</si>
  <si>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</si>
  <si>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</si>
  <si>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</si>
  <si>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</si>
  <si>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</si>
  <si>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</si>
  <si>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</si>
  <si>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</si>
  <si>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</si>
  <si>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</si>
  <si>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</si>
  <si>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</si>
  <si>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</si>
  <si>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</si>
  <si>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</si>
  <si>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</si>
  <si>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</si>
  <si>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</si>
  <si>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</si>
  <si>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</si>
  <si>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</si>
  <si>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</si>
  <si>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</si>
  <si>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</si>
  <si>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</si>
  <si>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</si>
  <si>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</si>
  <si>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</si>
  <si>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</si>
  <si>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</si>
  <si>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</si>
  <si>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</si>
  <si>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</si>
  <si>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</si>
  <si>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</si>
  <si>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</si>
  <si>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</si>
  <si>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</si>
  <si>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</si>
  <si>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</si>
  <si>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</si>
  <si>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</si>
  <si>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</si>
  <si>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</si>
  <si>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</si>
  <si>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</si>
  <si>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</si>
  <si>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</si>
  <si>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</si>
  <si>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</si>
  <si>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</si>
  <si>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</si>
  <si>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</si>
  <si>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</si>
  <si>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</si>
  <si>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</si>
  <si>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</si>
  <si>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</si>
  <si>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</si>
  <si>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</si>
  <si>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</si>
  <si>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</si>
  <si>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</si>
  <si>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</si>
  <si>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</si>
  <si>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</si>
  <si>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</si>
  <si>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</si>
  <si>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</si>
  <si>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</si>
  <si>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</si>
  <si>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</si>
  <si>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</si>
  <si>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</si>
  <si>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</si>
  <si>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</si>
  <si>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</si>
  <si>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</si>
  <si>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</si>
  <si>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</si>
  <si>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</si>
  <si>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</si>
  <si>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</si>
  <si>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</si>
  <si>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</si>
  <si>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</si>
  <si>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</si>
  <si>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</si>
  <si>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</si>
  <si>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</si>
  <si>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</si>
  <si>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</si>
  <si>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</si>
  <si>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</si>
  <si>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</si>
  <si>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</si>
  <si>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</si>
  <si>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</si>
  <si>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</si>
  <si>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</si>
  <si>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</si>
  <si>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</si>
  <si>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</si>
  <si>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</si>
  <si>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</si>
  <si>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</si>
  <si>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</si>
  <si>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</si>
  <si>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</si>
  <si>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</si>
  <si>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</si>
  <si>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</si>
  <si>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</si>
  <si>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</si>
  <si>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</si>
  <si>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</si>
  <si>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</si>
  <si>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</si>
  <si>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</si>
  <si>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</si>
  <si>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</si>
  <si>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</si>
  <si>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</si>
  <si>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</si>
  <si>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</si>
  <si>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</si>
  <si>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</si>
  <si>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</si>
  <si>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</si>
  <si>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</si>
  <si>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</si>
  <si>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</si>
  <si>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</si>
  <si>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</si>
  <si>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</si>
  <si>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</si>
  <si>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</si>
  <si>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</si>
  <si>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</si>
  <si>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</si>
  <si>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</si>
  <si>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</si>
  <si>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</si>
  <si>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</si>
  <si>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</si>
  <si>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</si>
  <si>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</si>
  <si>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</si>
  <si>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</si>
  <si>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</si>
  <si>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</si>
  <si>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</si>
  <si>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</si>
  <si>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</si>
  <si>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</si>
  <si>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</si>
  <si>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</si>
  <si>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</si>
  <si>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</si>
  <si>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</si>
  <si>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</si>
  <si>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</si>
  <si>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</si>
  <si>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</si>
  <si>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</si>
  <si>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</si>
  <si>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</si>
  <si>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</si>
  <si>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</si>
  <si>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</si>
  <si>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</si>
  <si>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</si>
  <si>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</si>
  <si>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</si>
  <si>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</si>
  <si>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</si>
  <si>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</si>
  <si>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</si>
  <si>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</si>
  <si>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</si>
  <si>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</si>
  <si>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</si>
  <si>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</si>
  <si>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</si>
  <si>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</si>
  <si>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</si>
  <si>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</si>
  <si>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</si>
  <si>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</si>
  <si>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</si>
  <si>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</si>
  <si>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</si>
  <si>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</si>
  <si>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</si>
  <si>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</si>
  <si>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</si>
  <si>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</si>
  <si>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</si>
  <si>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</si>
  <si>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</si>
  <si>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</si>
  <si>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</si>
  <si>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</si>
  <si>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</si>
  <si>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</si>
  <si>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</si>
  <si>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</si>
  <si>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</si>
  <si>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</si>
  <si>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</si>
  <si>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</si>
  <si>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</si>
  <si>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</si>
  <si>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</si>
  <si>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</si>
  <si>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</si>
  <si>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</si>
  <si>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</si>
  <si>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</si>
  <si>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</si>
  <si>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</si>
  <si>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</si>
  <si>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</si>
  <si>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</si>
  <si>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</si>
  <si>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</si>
  <si>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</si>
  <si>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</si>
  <si>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</si>
  <si>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</si>
  <si>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</si>
  <si>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</si>
  <si>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</si>
  <si>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</si>
  <si>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</si>
  <si>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</si>
  <si>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</si>
  <si>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</si>
  <si>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</si>
  <si>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</si>
  <si>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</si>
  <si>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</si>
  <si>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</si>
  <si>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</si>
  <si>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</si>
  <si>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</si>
  <si>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</si>
  <si>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</si>
  <si>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</si>
  <si>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</si>
  <si>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</si>
  <si>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</si>
  <si>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</si>
  <si>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</si>
  <si>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</si>
  <si>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</si>
  <si>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</si>
  <si>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</si>
  <si>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</si>
  <si>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</si>
  <si>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</si>
  <si>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</si>
  <si>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</si>
  <si>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</si>
  <si>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</si>
  <si>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</si>
  <si>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</si>
  <si>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</si>
  <si>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</si>
  <si>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</si>
  <si>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</si>
  <si>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</si>
  <si>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</si>
  <si>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</si>
  <si>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</si>
  <si>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</si>
  <si>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</si>
  <si>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</si>
  <si>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</si>
  <si>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</si>
  <si>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</si>
  <si>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</si>
  <si>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</si>
  <si>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</si>
  <si>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</si>
  <si>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</si>
  <si>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</si>
  <si>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</si>
  <si>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</si>
  <si>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</si>
  <si>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</si>
  <si>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</si>
  <si>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</si>
  <si>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</si>
  <si>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</si>
  <si>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</si>
  <si>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</si>
  <si>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</si>
  <si>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</si>
  <si>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</si>
  <si>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</si>
  <si>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</si>
  <si>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</si>
  <si>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</si>
  <si>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</si>
  <si>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</si>
  <si>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</si>
  <si>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</si>
  <si>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</si>
  <si>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</si>
  <si>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</si>
  <si>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</si>
  <si>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</si>
  <si>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</si>
  <si>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</si>
  <si>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</si>
  <si>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</si>
  <si>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</si>
  <si>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</si>
  <si>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</si>
  <si>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</si>
  <si>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</si>
  <si>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</si>
  <si>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</si>
  <si>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</si>
  <si>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</si>
  <si>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</si>
  <si>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</si>
  <si>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</si>
  <si>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</si>
  <si>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</si>
  <si>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</si>
  <si>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</si>
  <si>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</si>
  <si>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</si>
  <si>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</si>
  <si>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</si>
  <si>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</si>
  <si>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</si>
  <si>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</si>
  <si>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</si>
  <si>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</si>
  <si>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</si>
  <si>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</si>
  <si>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</si>
  <si>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</si>
  <si>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</si>
  <si>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</si>
  <si>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</si>
  <si>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</si>
  <si>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</si>
  <si>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</si>
  <si>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</si>
  <si>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</si>
  <si>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</si>
  <si>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</si>
  <si>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</si>
  <si>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</si>
  <si>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</si>
  <si>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</si>
  <si>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</si>
  <si>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</si>
  <si>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</si>
  <si>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</si>
  <si>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</si>
  <si>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</si>
  <si>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</si>
  <si>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</si>
  <si>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</si>
  <si>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</si>
  <si>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</si>
  <si>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</si>
  <si>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</si>
  <si>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</si>
  <si>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</si>
  <si>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</si>
  <si>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</si>
  <si>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</si>
  <si>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</si>
  <si>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</si>
  <si>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</si>
  <si>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</si>
  <si>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</si>
  <si>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</si>
  <si>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</si>
  <si>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</si>
  <si>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</si>
  <si>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</si>
  <si>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</si>
  <si>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</si>
  <si>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</si>
  <si>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</si>
  <si>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</si>
  <si>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</si>
  <si>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</si>
  <si>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</si>
  <si>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</si>
  <si>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</si>
  <si>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</si>
  <si>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</si>
  <si>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</si>
  <si>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</si>
  <si>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</si>
  <si>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</si>
  <si>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</si>
  <si>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</si>
  <si>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</si>
  <si>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</si>
  <si>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</si>
  <si>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</si>
  <si>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</si>
  <si>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</si>
  <si>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</si>
  <si>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</si>
  <si>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</si>
  <si>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</si>
  <si>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</si>
  <si>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</si>
  <si>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</si>
  <si>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</si>
  <si>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</si>
  <si>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</si>
  <si>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</si>
  <si>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</si>
  <si>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</si>
  <si>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</si>
  <si>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</si>
  <si>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</si>
  <si>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</si>
  <si>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</si>
  <si>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</si>
  <si>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</si>
  <si>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</si>
  <si>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</si>
  <si>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</si>
  <si>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</si>
  <si>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</si>
  <si>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</si>
  <si>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</si>
  <si>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</si>
  <si>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</si>
  <si>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</si>
  <si>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</si>
  <si>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</si>
  <si>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</si>
  <si>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</si>
  <si>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</si>
  <si>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</si>
  <si>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</si>
  <si>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</si>
  <si>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</si>
  <si>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</si>
  <si>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</si>
  <si>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</si>
  <si>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</si>
  <si>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</si>
  <si>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</si>
  <si>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</si>
  <si>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</si>
  <si>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</si>
  <si>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</si>
  <si>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</si>
  <si>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</si>
  <si>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</si>
  <si>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</si>
  <si>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</si>
  <si>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</si>
  <si>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</si>
  <si>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</si>
  <si>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</si>
  <si>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</si>
  <si>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</si>
  <si>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</si>
  <si>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</si>
  <si>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</si>
  <si>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</si>
  <si>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</si>
  <si>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</si>
  <si>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</si>
  <si>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</si>
  <si>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</si>
  <si>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</si>
  <si>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</si>
  <si>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</si>
  <si>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</si>
  <si>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</si>
  <si>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</si>
  <si>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</si>
  <si>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</si>
  <si>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</si>
  <si>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</si>
  <si>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</si>
  <si>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</si>
  <si>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</si>
  <si>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</si>
  <si>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</si>
  <si>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</si>
  <si>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</si>
  <si>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</si>
  <si>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</si>
  <si>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</si>
  <si>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</si>
  <si>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</si>
  <si>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</si>
  <si>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</si>
  <si>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</si>
  <si>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</si>
  <si>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</si>
  <si>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</si>
  <si>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</si>
  <si>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</si>
  <si>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</si>
  <si>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</si>
  <si>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</si>
  <si>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</si>
  <si>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</si>
  <si>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</si>
  <si>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</si>
  <si>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</si>
  <si>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</si>
  <si>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</si>
  <si>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</si>
  <si>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</si>
  <si>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</si>
  <si>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</si>
  <si>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</si>
  <si>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</si>
  <si>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</si>
  <si>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</si>
  <si>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</si>
  <si>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</si>
  <si>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</si>
  <si>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</si>
  <si>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</si>
  <si>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</si>
  <si>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</si>
  <si>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</si>
  <si>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</si>
  <si>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</si>
  <si>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</si>
  <si>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</si>
  <si>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</si>
  <si>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</si>
  <si>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</si>
  <si>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</si>
  <si>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</si>
  <si>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</si>
  <si>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</si>
  <si>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</si>
  <si>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</si>
  <si>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</si>
  <si>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</si>
  <si>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</si>
  <si>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</si>
  <si>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</si>
  <si>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</si>
  <si>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</si>
  <si>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</si>
  <si>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</si>
  <si>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</si>
  <si>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</si>
  <si>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</si>
  <si>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</si>
  <si>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</si>
  <si>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</si>
  <si>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</si>
  <si>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</si>
  <si>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</si>
  <si>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</si>
  <si>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</si>
  <si>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</si>
  <si>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</si>
  <si>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</si>
  <si>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</si>
  <si>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</si>
  <si>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</si>
  <si>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</si>
  <si>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</si>
  <si>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</si>
  <si>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</si>
  <si>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</si>
  <si>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</si>
  <si>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</si>
  <si>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</si>
  <si>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</si>
  <si>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</si>
  <si>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</si>
  <si>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</si>
  <si>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</si>
  <si>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</si>
  <si>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</si>
  <si>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</si>
  <si>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</si>
  <si>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</si>
  <si>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</si>
  <si>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</si>
  <si>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</si>
  <si>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</si>
  <si>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</si>
  <si>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</si>
  <si>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</si>
  <si>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</si>
  <si>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</si>
  <si>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</si>
  <si>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</si>
  <si>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</si>
  <si>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</si>
  <si>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</si>
  <si>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</si>
  <si>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</si>
  <si>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</si>
  <si>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</si>
  <si>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</si>
  <si>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</si>
  <si>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</si>
  <si>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</si>
  <si>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</si>
  <si>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</si>
  <si>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</si>
  <si>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</si>
  <si>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</si>
  <si>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</si>
  <si>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</si>
  <si>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</si>
  <si>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</si>
  <si>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</si>
  <si>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</si>
  <si>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</si>
  <si>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</si>
  <si>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</si>
  <si>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</si>
  <si>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</si>
  <si>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</si>
  <si>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</si>
  <si>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</si>
  <si>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</si>
  <si>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</si>
  <si>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</si>
  <si>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</si>
  <si>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</si>
  <si>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</si>
  <si>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</si>
  <si>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</si>
  <si>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</si>
  <si>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</si>
  <si>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</si>
  <si>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</si>
  <si>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</si>
  <si>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</si>
  <si>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</si>
  <si>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</si>
  <si>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</si>
  <si>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</si>
  <si>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</si>
  <si>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</si>
  <si>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</si>
  <si>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</si>
  <si>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</si>
  <si>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</si>
  <si>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</si>
  <si>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</si>
  <si>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</si>
  <si>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</si>
  <si>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</si>
  <si>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</si>
  <si>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</si>
  <si>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</si>
  <si>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</si>
  <si>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</si>
  <si>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</si>
  <si>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</si>
  <si>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</si>
  <si>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</si>
  <si>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</si>
  <si>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</si>
  <si>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</si>
  <si>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</si>
  <si>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</si>
  <si>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</si>
  <si>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</si>
  <si>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</si>
  <si>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</si>
  <si>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</si>
  <si>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</si>
  <si>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</si>
  <si>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</si>
  <si>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</si>
  <si>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</si>
  <si>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</si>
  <si>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</si>
  <si>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</si>
  <si>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</si>
  <si>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</si>
  <si>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</si>
  <si>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</si>
  <si>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</si>
  <si>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</si>
  <si>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</si>
  <si>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</si>
  <si>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</si>
  <si>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</si>
  <si>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</si>
  <si>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</si>
  <si>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</si>
  <si>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</si>
  <si>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</si>
  <si>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</si>
  <si>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</si>
  <si>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</si>
  <si>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</si>
  <si>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</si>
  <si>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</si>
  <si>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</si>
  <si>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</si>
  <si>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</si>
  <si>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</si>
  <si>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</si>
  <si>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</si>
  <si>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</si>
  <si>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</si>
  <si>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</si>
  <si>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</si>
  <si>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</si>
  <si>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</si>
  <si>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</si>
  <si>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</si>
  <si>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</si>
  <si>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</si>
  <si>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</si>
  <si>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</si>
  <si>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</si>
  <si>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</si>
  <si>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</si>
  <si>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</si>
  <si>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</si>
  <si>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</si>
  <si>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</si>
  <si>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</si>
  <si>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</si>
  <si>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</si>
  <si>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</si>
  <si>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</si>
  <si>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</si>
  <si>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</si>
  <si>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</si>
  <si>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</si>
  <si>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</si>
  <si>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</si>
  <si>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</si>
  <si>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</si>
  <si>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</si>
  <si>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</si>
  <si>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</si>
  <si>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</si>
  <si>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</si>
  <si>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</si>
  <si>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</si>
  <si>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</si>
  <si>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</si>
  <si>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</si>
  <si>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</si>
  <si>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</si>
  <si>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</si>
  <si>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</si>
  <si>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</si>
  <si>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</si>
  <si>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</si>
  <si>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</si>
  <si>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</si>
  <si>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</si>
  <si>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</si>
  <si>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</si>
  <si>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</si>
  <si>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</si>
  <si>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</si>
  <si>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</si>
  <si>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</si>
  <si>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</si>
  <si>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</si>
  <si>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</si>
  <si>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</si>
  <si>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</si>
  <si>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</si>
  <si>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</si>
  <si>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</si>
  <si>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</si>
  <si>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</si>
  <si>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</si>
  <si>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</si>
  <si>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</si>
  <si>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</si>
  <si>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</si>
  <si>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</si>
  <si>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</si>
  <si>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</si>
  <si>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</si>
  <si>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</si>
  <si>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</si>
  <si>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</si>
  <si>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</si>
  <si>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</si>
  <si>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</si>
  <si>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</si>
  <si>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</si>
  <si>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</si>
  <si>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</si>
  <si>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</si>
  <si>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</si>
  <si>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</si>
  <si>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</si>
  <si>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</si>
  <si>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</si>
  <si>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</si>
  <si>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</si>
  <si>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</si>
  <si>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</si>
  <si>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</si>
  <si>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</si>
  <si>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</si>
  <si>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</si>
  <si>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</si>
  <si>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</si>
  <si>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</si>
  <si>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</si>
  <si>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</si>
  <si>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</si>
  <si>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</si>
  <si>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</si>
  <si>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</si>
  <si>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</si>
  <si>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</si>
  <si>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</si>
  <si>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</si>
  <si>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</si>
  <si>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</si>
  <si>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</si>
  <si>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</si>
  <si>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</si>
  <si>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</si>
  <si>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</si>
  <si>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</si>
  <si>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</si>
  <si>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</si>
  <si>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</si>
  <si>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</si>
  <si>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</si>
  <si>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</si>
  <si>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</si>
  <si>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</si>
  <si>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</si>
  <si>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</si>
  <si>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</si>
  <si>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</si>
  <si>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</si>
  <si>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</si>
  <si>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</si>
  <si>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</si>
  <si>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</si>
  <si>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</si>
  <si>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</si>
  <si>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</si>
  <si>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</si>
  <si>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</si>
  <si>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</si>
  <si>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</si>
  <si>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</si>
  <si>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</si>
  <si>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</si>
  <si>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</si>
  <si>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</si>
  <si>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</si>
  <si>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</si>
  <si>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</si>
  <si>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</si>
  <si>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</si>
  <si>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</si>
  <si>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</si>
  <si>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</si>
  <si>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</si>
  <si>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</si>
  <si>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</si>
  <si>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</si>
  <si>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</si>
  <si>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</si>
  <si>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</si>
  <si>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</si>
  <si>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</si>
  <si>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</si>
  <si>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</si>
  <si>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</si>
  <si>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</si>
  <si>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</si>
  <si>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</si>
  <si>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</si>
  <si>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</si>
  <si>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</si>
  <si>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</si>
  <si>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</si>
  <si>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</si>
  <si>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</si>
  <si>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</si>
  <si>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</si>
  <si>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</si>
  <si>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</si>
  <si>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</si>
  <si>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</si>
  <si>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</si>
  <si>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</si>
  <si>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</si>
  <si>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</si>
  <si>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</si>
  <si>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</si>
  <si>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</si>
  <si>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</si>
  <si>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</si>
  <si>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</si>
  <si>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</si>
  <si>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</si>
  <si>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</si>
  <si>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</si>
  <si>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</si>
  <si>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</si>
  <si>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</si>
  <si>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</si>
  <si>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</si>
  <si>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</si>
  <si>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</si>
  <si>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</si>
  <si>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</si>
  <si>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</si>
  <si>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</si>
  <si>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</si>
  <si>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</si>
  <si>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</si>
  <si>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</si>
  <si>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</si>
  <si>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</si>
  <si>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</si>
  <si>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</si>
  <si>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</si>
  <si>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</si>
  <si>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</si>
  <si>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</si>
  <si>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</si>
  <si>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</si>
  <si>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</si>
  <si>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</si>
  <si>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</si>
  <si>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</si>
  <si>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</si>
  <si>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</si>
  <si>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</si>
  <si>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</si>
  <si>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</si>
  <si>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</si>
  <si>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</si>
  <si>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</si>
  <si>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</si>
  <si>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</si>
  <si>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</si>
  <si>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</si>
  <si>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</si>
  <si>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</si>
  <si>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</si>
  <si>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</si>
  <si>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</si>
  <si>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</si>
  <si>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</si>
  <si>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</si>
  <si>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</si>
  <si>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</si>
  <si>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</si>
  <si>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</si>
  <si>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</si>
  <si>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</si>
  <si>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</si>
  <si>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</si>
  <si>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</si>
  <si>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</si>
  <si>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</si>
  <si>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</si>
  <si>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</si>
  <si>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</si>
  <si>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</si>
  <si>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</si>
  <si>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</si>
  <si>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</si>
  <si>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</si>
  <si>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</si>
  <si>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</si>
  <si>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</si>
  <si>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</si>
  <si>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</si>
  <si>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</si>
  <si>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</si>
  <si>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</si>
  <si>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</si>
  <si>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</si>
  <si>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</si>
  <si>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</si>
  <si>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</si>
  <si>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</si>
  <si>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</si>
  <si>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</si>
  <si>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</si>
  <si>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</si>
  <si>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</si>
  <si>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</si>
  <si>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</si>
  <si>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</si>
  <si>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</si>
  <si>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</si>
  <si>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</si>
  <si>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</si>
  <si>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</si>
  <si>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</si>
  <si>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</si>
  <si>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</si>
  <si>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</si>
  <si>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</si>
  <si>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</si>
  <si>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</si>
  <si>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</si>
  <si>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</si>
  <si>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</si>
  <si>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</si>
  <si>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</si>
  <si>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</si>
  <si>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</si>
  <si>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</si>
  <si>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</si>
  <si>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</si>
  <si>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</si>
  <si>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</si>
  <si>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</si>
  <si>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</si>
  <si>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</si>
  <si>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</si>
  <si>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</si>
  <si>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</si>
  <si>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</si>
  <si>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</si>
  <si>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</si>
  <si>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</si>
  <si>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</si>
  <si>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</si>
  <si>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</si>
  <si>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</si>
  <si>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</si>
  <si>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</si>
  <si>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</si>
  <si>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</si>
  <si>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</si>
  <si>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</si>
  <si>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</si>
  <si>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</si>
  <si>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</si>
  <si>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</si>
  <si>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</si>
  <si>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</si>
  <si>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</si>
  <si>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</si>
  <si>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</si>
  <si>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</si>
  <si>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</si>
  <si>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</si>
  <si>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</si>
  <si>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</si>
  <si>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</si>
  <si>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</si>
  <si>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</si>
  <si>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</si>
  <si>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</si>
  <si>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</si>
  <si>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</si>
  <si>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</si>
  <si>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</si>
  <si>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</si>
  <si>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</si>
  <si>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</si>
  <si>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</si>
  <si>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</si>
  <si>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</si>
  <si>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</si>
  <si>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</si>
  <si>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</si>
  <si>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</si>
  <si>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</si>
  <si>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</si>
  <si>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</si>
  <si>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</si>
  <si>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</si>
  <si>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</si>
  <si>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</si>
  <si>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</si>
  <si>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</si>
  <si>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</si>
  <si>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</si>
  <si>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</si>
  <si>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</si>
  <si>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</si>
  <si>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</si>
  <si>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</si>
  <si>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</si>
  <si>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</si>
  <si>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</si>
  <si>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</si>
  <si>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</si>
  <si>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</si>
  <si>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</si>
  <si>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</si>
  <si>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</si>
  <si>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</si>
  <si>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</si>
  <si>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</si>
  <si>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</si>
  <si>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</si>
  <si>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</si>
  <si>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</si>
  <si>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</si>
  <si>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</si>
  <si>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</si>
  <si>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</si>
  <si>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</si>
  <si>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</si>
  <si>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</si>
  <si>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</si>
  <si>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</si>
  <si>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</si>
  <si>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</si>
  <si>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</si>
  <si>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</si>
  <si>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</si>
  <si>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</si>
  <si>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</si>
  <si>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</si>
  <si>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</si>
  <si>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</si>
  <si>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</si>
  <si>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</si>
  <si>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</si>
  <si>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</si>
  <si>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</si>
  <si>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</si>
  <si>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</si>
  <si>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</si>
  <si>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</si>
  <si>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</si>
  <si>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</si>
  <si>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</si>
  <si>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</si>
  <si>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</si>
  <si>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</si>
  <si>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</si>
  <si>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</si>
  <si>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</si>
  <si>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</si>
  <si>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</si>
  <si>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</si>
  <si>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</si>
  <si>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</si>
  <si>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</si>
  <si>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</si>
  <si>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</si>
  <si>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</si>
  <si>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</si>
  <si>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</si>
  <si>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</si>
  <si>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</si>
  <si>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</si>
  <si>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</si>
  <si>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</si>
  <si>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</si>
  <si>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</si>
  <si>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</si>
  <si>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</si>
  <si>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</si>
  <si>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</si>
  <si>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</si>
  <si>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</si>
  <si>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</si>
  <si>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</si>
  <si>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</si>
  <si>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</si>
  <si>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</si>
  <si>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</si>
  <si>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</si>
  <si>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</si>
  <si>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</si>
  <si>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</si>
  <si>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</si>
  <si>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</si>
  <si>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</si>
  <si>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</si>
  <si>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</si>
  <si>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</si>
  <si>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</si>
  <si>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</si>
  <si>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</si>
  <si>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</si>
  <si>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</si>
  <si>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</si>
  <si>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</si>
  <si>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</si>
  <si>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</si>
  <si>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</si>
  <si>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</si>
  <si>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</si>
  <si>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</si>
  <si>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</si>
  <si>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</si>
  <si>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</si>
  <si>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</si>
  <si>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</si>
  <si>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</si>
  <si>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</si>
  <si>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</si>
  <si>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</si>
  <si>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</si>
  <si>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</si>
  <si>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</si>
  <si>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</si>
  <si>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</si>
  <si>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</si>
  <si>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</si>
  <si>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</si>
  <si>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</si>
  <si>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</si>
  <si>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</si>
  <si>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</si>
  <si>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</si>
  <si>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</si>
  <si>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</si>
  <si>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</si>
  <si>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</si>
  <si>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</si>
  <si>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</si>
  <si>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</si>
  <si>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</si>
  <si>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</si>
  <si>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</si>
  <si>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</si>
  <si>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</si>
  <si>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</si>
  <si>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</si>
  <si>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</si>
  <si>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</si>
  <si>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</si>
  <si>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</si>
  <si>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</si>
  <si>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</si>
  <si>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</si>
  <si>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</si>
  <si>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</si>
  <si>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</si>
  <si>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</si>
  <si>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</si>
  <si>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</si>
  <si>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</si>
  <si>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</si>
  <si>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</si>
  <si>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</si>
  <si>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</si>
  <si>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</si>
  <si>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</si>
  <si>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</si>
  <si>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</si>
  <si>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</si>
  <si>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</si>
  <si>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</si>
  <si>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</si>
  <si>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</si>
  <si>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</si>
  <si>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</si>
  <si>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</si>
  <si>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</si>
  <si>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</si>
  <si>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</si>
  <si>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</si>
  <si>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</si>
  <si>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</si>
  <si>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</si>
  <si>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</si>
  <si>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</si>
  <si>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</si>
  <si>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</si>
  <si>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</si>
  <si>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</si>
  <si>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</si>
  <si>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</si>
  <si>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</si>
  <si>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</si>
  <si>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</si>
  <si>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</si>
  <si>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</si>
  <si>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</si>
  <si>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</si>
  <si>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</si>
  <si>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</si>
  <si>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</si>
  <si>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</si>
  <si>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</si>
  <si>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</si>
  <si>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</si>
  <si>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</si>
  <si>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</si>
  <si>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</si>
  <si>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</si>
  <si>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</si>
  <si>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</si>
  <si>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</si>
  <si>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</si>
  <si>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</si>
  <si>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</si>
  <si>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</si>
  <si>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</si>
  <si>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</si>
  <si>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</si>
  <si>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</si>
  <si>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</si>
  <si>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</si>
  <si>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</si>
  <si>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</si>
  <si>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</si>
  <si>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</si>
  <si>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</si>
  <si>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</si>
  <si>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</si>
  <si>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</si>
  <si>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</si>
  <si>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</si>
  <si>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</si>
  <si>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</si>
  <si>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</si>
  <si>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</si>
  <si>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</si>
  <si>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</si>
  <si>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</si>
  <si>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</si>
  <si>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</si>
  <si>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</si>
  <si>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</si>
  <si>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</si>
  <si>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</si>
  <si>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</si>
  <si>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</si>
  <si>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</si>
  <si>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</si>
  <si>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</si>
  <si>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</si>
  <si>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</si>
  <si>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</si>
  <si>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</si>
  <si>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</si>
  <si>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</si>
  <si>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</si>
  <si>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</si>
  <si>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</si>
  <si>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</si>
  <si>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</si>
  <si>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</si>
  <si>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</si>
  <si>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</si>
  <si>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</si>
  <si>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</si>
  <si>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</si>
  <si>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</si>
  <si>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</si>
  <si>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</si>
  <si>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</si>
  <si>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</si>
  <si>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</si>
  <si>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</si>
  <si>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</si>
  <si>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</si>
  <si>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</si>
  <si>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</si>
  <si>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</si>
  <si>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</si>
  <si>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</si>
  <si>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</si>
  <si>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</si>
  <si>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</si>
  <si>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</si>
  <si>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</si>
  <si>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</si>
  <si>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</si>
  <si>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</si>
  <si>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</si>
  <si>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</si>
  <si>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</si>
  <si>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</si>
  <si>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</si>
  <si>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</si>
  <si>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</si>
  <si>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</si>
  <si>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</si>
  <si>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</si>
  <si>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</si>
  <si>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</si>
  <si>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</si>
  <si>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</si>
  <si>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</si>
  <si>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</si>
  <si>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</si>
  <si>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</si>
  <si>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</si>
  <si>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</si>
  <si>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</si>
  <si>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</si>
  <si>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</si>
  <si>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</si>
  <si>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</si>
  <si>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</si>
  <si>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</si>
  <si>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</si>
  <si>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</si>
  <si>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</si>
  <si>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</si>
  <si>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</si>
  <si>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</si>
  <si>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</si>
  <si>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</si>
  <si>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</si>
  <si>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</si>
  <si>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</si>
  <si>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</si>
  <si>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</si>
  <si>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</si>
  <si>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</si>
  <si>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</si>
  <si>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</si>
  <si>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</si>
  <si>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</si>
  <si>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</si>
  <si>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</si>
  <si>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</si>
  <si>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</si>
  <si>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</si>
  <si>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</si>
  <si>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</si>
  <si>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</si>
  <si>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</si>
  <si>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</si>
  <si>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</si>
  <si>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</si>
  <si>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</si>
  <si>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</si>
  <si>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</si>
  <si>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</si>
  <si>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</si>
  <si>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</si>
  <si>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</si>
  <si>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</si>
  <si>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</si>
  <si>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</si>
  <si>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</si>
  <si>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</si>
  <si>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</si>
  <si>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</si>
  <si>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</si>
  <si>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</si>
  <si>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</si>
  <si>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</si>
  <si>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</si>
  <si>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</si>
  <si>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</si>
  <si>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</si>
  <si>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</si>
  <si>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</si>
  <si>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</si>
  <si>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</si>
  <si>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</si>
  <si>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</si>
  <si>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</si>
  <si>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</si>
  <si>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</si>
  <si>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</si>
  <si>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</si>
  <si>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</si>
  <si>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</si>
  <si>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</si>
  <si>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</si>
  <si>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</si>
  <si>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</si>
  <si>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</si>
  <si>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</si>
  <si>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</si>
  <si>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</si>
  <si>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</si>
  <si>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</si>
  <si>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</si>
  <si>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</si>
  <si>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</si>
  <si>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</si>
  <si>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</si>
  <si>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</si>
  <si>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</si>
  <si>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</si>
  <si>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</si>
  <si>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</si>
  <si>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</si>
  <si>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</si>
  <si>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</si>
  <si>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</si>
  <si>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</si>
  <si>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</si>
  <si>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</si>
  <si>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</si>
  <si>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</si>
  <si>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</si>
  <si>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</si>
  <si>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</si>
  <si>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</si>
  <si>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</si>
  <si>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</si>
  <si>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</si>
  <si>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</si>
  <si>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</si>
  <si>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</si>
  <si>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</si>
  <si>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</si>
  <si>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</si>
  <si>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</si>
  <si>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</si>
  <si>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</si>
  <si>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</si>
  <si>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</si>
  <si>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</si>
  <si>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</si>
  <si>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</si>
  <si>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</si>
  <si>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</si>
  <si>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</si>
  <si>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</si>
  <si>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</si>
  <si>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</si>
  <si>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</si>
  <si>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</si>
  <si>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</si>
  <si>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</si>
  <si>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</si>
  <si>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</si>
  <si>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</si>
  <si>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</si>
  <si>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</si>
  <si>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</si>
  <si>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</si>
  <si>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</si>
  <si>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</si>
  <si>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</si>
  <si>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</si>
  <si>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</si>
  <si>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</si>
  <si>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</si>
  <si>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</si>
  <si>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</si>
  <si>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</si>
  <si>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</si>
  <si>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</si>
  <si>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</si>
  <si>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</si>
  <si>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</si>
  <si>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</si>
  <si>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</si>
  <si>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</si>
  <si>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</si>
  <si>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</si>
  <si>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</si>
  <si>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</si>
  <si>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</si>
  <si>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</si>
  <si>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</si>
  <si>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</si>
  <si>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</si>
  <si>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</si>
  <si>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</si>
  <si>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</si>
  <si>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</si>
  <si>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</si>
  <si>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</si>
  <si>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</si>
  <si>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</si>
  <si>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</si>
  <si>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</si>
  <si>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</si>
  <si>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</si>
  <si>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</si>
  <si>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</si>
  <si>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</si>
  <si>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</si>
  <si>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</si>
  <si>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</si>
  <si>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</si>
  <si>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</si>
  <si>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</si>
  <si>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</si>
  <si>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</si>
  <si>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</si>
  <si>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</si>
  <si>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</si>
  <si>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</si>
  <si>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</si>
  <si>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</si>
  <si>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</si>
  <si>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</si>
  <si>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</si>
  <si>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</si>
  <si>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</si>
  <si>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</si>
  <si>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</si>
  <si>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</si>
  <si>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</si>
  <si>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</si>
  <si>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</si>
  <si>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</si>
  <si>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</si>
  <si>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</si>
  <si>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</si>
  <si>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</si>
  <si>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</si>
  <si>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</si>
  <si>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</si>
  <si>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</si>
  <si>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</si>
  <si>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</si>
  <si>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</si>
  <si>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</si>
  <si>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</si>
  <si>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</si>
  <si>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</si>
  <si>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</si>
  <si>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</si>
  <si>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</si>
  <si>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</si>
  <si>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</si>
  <si>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</si>
  <si>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</si>
  <si>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</si>
  <si>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</si>
  <si>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</si>
  <si>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</si>
  <si>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</si>
  <si>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</si>
  <si>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</si>
  <si>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</si>
  <si>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</si>
  <si>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</si>
  <si>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</si>
  <si>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</si>
  <si>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</si>
  <si>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</si>
  <si>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</si>
  <si>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</si>
  <si>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</si>
  <si>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</si>
  <si>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</si>
  <si>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</si>
  <si>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</si>
  <si>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</si>
  <si>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</si>
  <si>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</si>
  <si>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</si>
  <si>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</si>
  <si>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</si>
  <si>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</si>
  <si>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</si>
  <si>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</si>
  <si>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</si>
  <si>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</si>
  <si>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</si>
  <si>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</si>
  <si>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</si>
  <si>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</si>
  <si>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</si>
  <si>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</si>
  <si>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</si>
  <si>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</si>
  <si>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</si>
  <si>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</si>
  <si>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</si>
  <si>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</si>
  <si>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</si>
  <si>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</si>
  <si>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</si>
  <si>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</si>
  <si>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</si>
  <si>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</si>
  <si>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</si>
  <si>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</si>
  <si>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</si>
  <si>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</si>
  <si>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</si>
  <si>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</si>
  <si>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</si>
  <si>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</si>
  <si>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</si>
  <si>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</si>
  <si>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</si>
  <si>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</si>
  <si>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</si>
  <si>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</si>
  <si>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</si>
  <si>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</si>
  <si>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</si>
  <si>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</si>
  <si>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</si>
  <si>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</si>
  <si>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</si>
  <si>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</si>
  <si>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</si>
  <si>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</si>
  <si>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</si>
  <si>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</si>
  <si>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</si>
  <si>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</si>
  <si>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</si>
  <si>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</si>
  <si>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</si>
  <si>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</si>
  <si>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</si>
  <si>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</si>
  <si>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</si>
  <si>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</si>
  <si>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</si>
  <si>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</si>
  <si>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</si>
  <si>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</si>
  <si>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</si>
  <si>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</si>
  <si>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</si>
  <si>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</si>
  <si>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</si>
  <si>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</si>
  <si>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</si>
  <si>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</si>
  <si>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</si>
  <si>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</si>
  <si>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</si>
  <si>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</si>
  <si>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</si>
  <si>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</si>
  <si>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</si>
  <si>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</si>
  <si>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</si>
  <si>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</si>
  <si>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</si>
  <si>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</si>
  <si>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</si>
  <si>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</si>
  <si>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</si>
  <si>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</si>
  <si>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</si>
  <si>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</si>
  <si>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</si>
  <si>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</si>
  <si>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</si>
  <si>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</si>
  <si>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</si>
  <si>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</si>
  <si>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</si>
  <si>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</si>
  <si>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</si>
  <si>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</si>
  <si>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</si>
  <si>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</si>
  <si>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</si>
  <si>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</si>
  <si>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</si>
  <si>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</si>
  <si>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</si>
  <si>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</si>
  <si>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</si>
  <si>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</si>
  <si>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</si>
  <si>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</si>
  <si>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</si>
  <si>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</si>
  <si>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</si>
  <si>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</si>
  <si>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</si>
  <si>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</si>
  <si>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</si>
  <si>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</si>
  <si>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</si>
  <si>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</si>
  <si>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</si>
  <si>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</si>
  <si>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</si>
  <si>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</si>
  <si>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</si>
  <si>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</si>
  <si>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</si>
  <si>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</si>
  <si>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</si>
  <si>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</si>
  <si>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</si>
  <si>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</si>
  <si>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</si>
  <si>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</si>
  <si>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</si>
  <si>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</si>
  <si>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</si>
  <si>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</si>
  <si>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</si>
  <si>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</si>
  <si>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</si>
  <si>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</si>
  <si>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</si>
  <si>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</si>
  <si>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</si>
  <si>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</si>
  <si>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</si>
  <si>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</si>
  <si>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</si>
  <si>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</si>
  <si>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</si>
  <si>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</si>
  <si>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</si>
  <si>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</si>
  <si>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</si>
  <si>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</si>
  <si>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</si>
  <si>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</si>
  <si>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</si>
  <si>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</si>
  <si>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</si>
  <si>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</si>
  <si>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</si>
  <si>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</si>
  <si>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</si>
  <si>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</si>
  <si>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</si>
  <si>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</si>
  <si>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</si>
  <si>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</si>
  <si>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</si>
  <si>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</si>
  <si>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</si>
  <si>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</si>
  <si>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</si>
  <si>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</si>
  <si>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</si>
  <si>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</si>
  <si>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</si>
  <si>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</si>
  <si>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</si>
  <si>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</si>
  <si>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</si>
  <si>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</si>
  <si>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</si>
  <si>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</si>
  <si>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</si>
  <si>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</si>
  <si>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</si>
  <si>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</si>
  <si>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</si>
  <si>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</si>
  <si>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</si>
  <si>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</si>
  <si>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</si>
  <si>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</si>
  <si>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</si>
  <si>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</si>
  <si>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</si>
  <si>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</si>
  <si>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</si>
  <si>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</si>
  <si>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</si>
  <si>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</si>
  <si>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</si>
  <si>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</si>
  <si>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</si>
  <si>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</si>
  <si>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</si>
  <si>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</si>
  <si>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</si>
  <si>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</si>
  <si>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</si>
  <si>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</si>
  <si>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</si>
  <si>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</si>
  <si>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</si>
  <si>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</si>
  <si>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</si>
  <si>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</si>
  <si>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</si>
  <si>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</si>
  <si>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</si>
  <si>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</si>
  <si>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</si>
  <si>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</si>
  <si>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</si>
  <si>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</si>
  <si>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</si>
  <si>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</si>
  <si>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</si>
  <si>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</si>
  <si>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</si>
  <si>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</si>
  <si>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</si>
  <si>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</si>
  <si>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</si>
  <si>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</si>
  <si>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</si>
  <si>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</si>
  <si>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</si>
  <si>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</si>
  <si>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</si>
  <si>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</si>
  <si>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</si>
  <si>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</si>
  <si>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</si>
  <si>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</si>
  <si>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</si>
  <si>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</si>
  <si>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</si>
  <si>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</si>
  <si>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</si>
  <si>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</si>
  <si>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</si>
  <si>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</si>
  <si>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</si>
  <si>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</si>
  <si>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</si>
  <si>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</si>
  <si>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</si>
  <si>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</si>
  <si>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</si>
  <si>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</si>
  <si>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</si>
  <si>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</si>
  <si>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</si>
  <si>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</si>
  <si>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</si>
  <si>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</si>
  <si>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</si>
  <si>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</si>
  <si>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</si>
  <si>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</si>
  <si>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</si>
  <si>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</si>
  <si>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</si>
  <si>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</si>
  <si>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</si>
  <si>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</si>
  <si>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</si>
  <si>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</si>
  <si>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</si>
  <si>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</si>
  <si>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</si>
  <si>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</si>
  <si>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</si>
  <si>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</si>
  <si>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</si>
  <si>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</si>
  <si>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</si>
  <si>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</si>
  <si>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</si>
  <si>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</si>
  <si>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</si>
  <si>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</si>
  <si>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</si>
  <si>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</si>
  <si>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</si>
  <si>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</si>
  <si>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</si>
  <si>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</si>
  <si>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</si>
  <si>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</si>
  <si>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</si>
  <si>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</si>
  <si>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</si>
  <si>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</si>
  <si>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</si>
  <si>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</si>
  <si>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</si>
  <si>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</si>
  <si>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</si>
  <si>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</si>
  <si>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</si>
  <si>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</si>
  <si>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</si>
  <si>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</si>
  <si>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</si>
  <si>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</si>
  <si>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</si>
  <si>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</si>
  <si>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</si>
  <si>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</si>
  <si>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</si>
  <si>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</si>
  <si>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</si>
  <si>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</si>
  <si>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</si>
  <si>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</si>
  <si>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</si>
  <si>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</si>
  <si>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</si>
  <si>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</si>
  <si>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</si>
  <si>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</si>
  <si>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</si>
  <si>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</si>
  <si>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</si>
  <si>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</si>
  <si>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</si>
  <si>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</si>
  <si>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</si>
  <si>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</si>
  <si>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</si>
  <si>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</si>
  <si>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</si>
  <si>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</si>
  <si>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</si>
  <si>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</si>
  <si>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</si>
  <si>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</si>
  <si>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</si>
  <si>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</si>
  <si>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</si>
  <si>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</si>
  <si>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</si>
  <si>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</si>
  <si>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</si>
  <si>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</si>
  <si>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</si>
  <si>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</si>
  <si>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</si>
  <si>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</si>
  <si>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</si>
  <si>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</si>
  <si>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</si>
  <si>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</si>
  <si>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</si>
  <si>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</si>
  <si>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</si>
  <si>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</si>
  <si>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</si>
  <si>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</si>
  <si>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</si>
  <si>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</si>
  <si>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</si>
  <si>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</si>
  <si>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</si>
  <si>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</si>
  <si>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</si>
  <si>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</si>
  <si>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</si>
  <si>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</si>
  <si>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</si>
  <si>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</si>
  <si>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</si>
  <si>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</si>
  <si>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</si>
  <si>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</si>
  <si>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</si>
  <si>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</si>
  <si>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</si>
  <si>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</si>
  <si>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</si>
  <si>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</si>
  <si>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</si>
  <si>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</si>
  <si>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</si>
  <si>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</si>
  <si>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</si>
  <si>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</si>
  <si>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</si>
  <si>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</si>
  <si>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</si>
  <si>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</si>
  <si>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</si>
  <si>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</si>
  <si>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</si>
  <si>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</si>
  <si>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</si>
  <si>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</si>
  <si>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</si>
  <si>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</si>
  <si>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</si>
  <si>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</si>
  <si>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</si>
  <si>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</si>
  <si>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</si>
  <si>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</si>
  <si>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</si>
  <si>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</si>
  <si>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</si>
  <si>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</si>
  <si>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</si>
  <si>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</si>
  <si>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</si>
  <si>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</si>
  <si>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</si>
  <si>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</si>
  <si>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</si>
  <si>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</si>
  <si>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</si>
  <si>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</si>
  <si>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</si>
  <si>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</si>
  <si>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</si>
  <si>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</si>
  <si>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</si>
  <si>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</si>
  <si>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</si>
  <si>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</si>
  <si>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</si>
  <si>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</si>
  <si>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</si>
  <si>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</si>
  <si>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</si>
  <si>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</si>
  <si>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</si>
  <si>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</si>
  <si>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</si>
  <si>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</si>
  <si>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</si>
  <si>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</si>
  <si>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</si>
  <si>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</si>
  <si>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</si>
  <si>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</si>
  <si>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</si>
  <si>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</si>
  <si>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</si>
  <si>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</si>
  <si>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</si>
  <si>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</si>
  <si>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</si>
  <si>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</si>
  <si>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</si>
  <si>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</si>
  <si>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</si>
  <si>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</si>
  <si>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</si>
  <si>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</si>
  <si>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</si>
  <si>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</si>
  <si>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</si>
  <si>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</si>
  <si>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</si>
  <si>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</si>
  <si>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</si>
  <si>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</si>
  <si>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</si>
  <si>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</si>
  <si>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</si>
  <si>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</si>
  <si>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</si>
  <si>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</si>
  <si>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</si>
  <si>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</si>
  <si>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</si>
  <si>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</si>
  <si>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</si>
  <si>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</si>
  <si>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</si>
  <si>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</si>
  <si>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</si>
  <si>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</si>
  <si>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</si>
  <si>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</si>
  <si>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</si>
  <si>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</si>
  <si>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</si>
  <si>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</si>
  <si>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</si>
  <si>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</si>
  <si>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</si>
  <si>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</si>
  <si>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</si>
  <si>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</si>
  <si>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</si>
  <si>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</si>
  <si>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</si>
  <si>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</si>
  <si>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</si>
  <si>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</si>
  <si>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</si>
  <si>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</si>
  <si>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</si>
  <si>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</si>
  <si>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</si>
  <si>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</si>
  <si>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</si>
  <si>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</si>
  <si>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</si>
  <si>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</si>
  <si>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</si>
  <si>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</si>
  <si>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</si>
  <si>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</si>
  <si>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</si>
  <si>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</si>
  <si>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</si>
  <si>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</si>
  <si>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</si>
  <si>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</si>
  <si>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</si>
  <si>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</si>
  <si>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</si>
  <si>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</si>
  <si>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</si>
  <si>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</si>
  <si>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</si>
  <si>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</si>
  <si>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</si>
  <si>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</si>
  <si>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</si>
  <si>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</si>
  <si>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</si>
  <si>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</si>
  <si>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</si>
  <si>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</si>
  <si>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</si>
  <si>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</si>
  <si>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</si>
  <si>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</si>
  <si>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</si>
  <si>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</si>
  <si>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</si>
  <si>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</si>
  <si>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</si>
  <si>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</si>
  <si>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</si>
  <si>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</si>
  <si>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</si>
  <si>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</si>
  <si>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</si>
  <si>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</si>
  <si>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</si>
  <si>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</si>
  <si>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</si>
  <si>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</si>
  <si>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</si>
  <si>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</si>
  <si>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</si>
  <si>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</si>
  <si>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</si>
  <si>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</si>
  <si>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</si>
  <si>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</si>
  <si>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</si>
  <si>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</si>
  <si>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</si>
  <si>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</si>
  <si>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</si>
  <si>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</si>
  <si>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</si>
  <si>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</si>
  <si>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</si>
  <si>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</si>
  <si>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</si>
  <si>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</si>
  <si>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</si>
  <si>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</si>
  <si>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</si>
  <si>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</si>
  <si>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</si>
  <si>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</si>
  <si>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</si>
  <si>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</si>
  <si>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</si>
  <si>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</si>
  <si>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</si>
  <si>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</si>
  <si>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</si>
  <si>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</si>
  <si>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</si>
  <si>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</si>
  <si>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</si>
  <si>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</si>
  <si>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</si>
  <si>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</si>
  <si>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</si>
  <si>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</si>
  <si>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</si>
  <si>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</si>
  <si>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</si>
  <si>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</si>
  <si>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</si>
  <si>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</si>
  <si>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</si>
  <si>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</si>
  <si>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</si>
  <si>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</si>
  <si>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</si>
  <si>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</si>
  <si>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</si>
  <si>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</si>
  <si>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</si>
  <si>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</si>
  <si>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</si>
  <si>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</si>
  <si>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</si>
  <si>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</si>
  <si>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</si>
  <si>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</si>
  <si>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</si>
  <si>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</si>
  <si>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</si>
  <si>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</si>
  <si>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</si>
  <si>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</si>
  <si>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</si>
  <si>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</si>
  <si>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</si>
  <si>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</si>
  <si>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</si>
  <si>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</si>
  <si>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</si>
  <si>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</si>
  <si>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</si>
  <si>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</si>
  <si>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</si>
  <si>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</si>
  <si>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</si>
  <si>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</si>
  <si>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</si>
  <si>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</si>
  <si>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</si>
  <si>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</si>
  <si>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</si>
  <si>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</si>
  <si>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</si>
  <si>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</si>
  <si>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</si>
  <si>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</si>
  <si>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</si>
  <si>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</si>
  <si>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</si>
  <si>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</si>
  <si>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</si>
  <si>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</si>
  <si>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</si>
  <si>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</si>
  <si>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</si>
  <si>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</si>
  <si>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</si>
  <si>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</si>
  <si>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</si>
  <si>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</si>
  <si>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</si>
  <si>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</si>
  <si>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</si>
  <si>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</si>
  <si>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</si>
  <si>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</si>
  <si>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</si>
  <si>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</si>
  <si>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</si>
  <si>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</si>
  <si>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</si>
  <si>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</si>
  <si>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</si>
  <si>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</si>
  <si>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</si>
  <si>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</si>
  <si>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</si>
  <si>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</si>
  <si>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</si>
  <si>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</si>
  <si>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</si>
  <si>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</si>
  <si>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</si>
  <si>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</si>
  <si>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</si>
  <si>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</si>
  <si>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</si>
  <si>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</si>
  <si>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</si>
  <si>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</si>
  <si>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</si>
  <si>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</si>
  <si>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</si>
  <si>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</si>
  <si>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</si>
  <si>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</si>
  <si>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</si>
  <si>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</si>
  <si>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</si>
  <si>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</si>
  <si>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</si>
  <si>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</si>
  <si>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</si>
  <si>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</si>
  <si>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</si>
  <si>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</si>
  <si>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</si>
  <si>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</si>
  <si>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</si>
  <si>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</si>
  <si>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</si>
  <si>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</si>
  <si>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</si>
  <si>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</si>
  <si>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</si>
  <si>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</si>
  <si>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</si>
  <si>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</si>
  <si>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</si>
  <si>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</si>
  <si>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</si>
  <si>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</si>
  <si>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</si>
  <si>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</si>
  <si>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</si>
  <si>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</si>
  <si>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</si>
  <si>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</si>
  <si>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</si>
  <si>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</si>
  <si>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</si>
  <si>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</si>
  <si>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</si>
  <si>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</si>
  <si>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</si>
  <si>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</si>
  <si>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</si>
  <si>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</si>
  <si>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</si>
  <si>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</si>
  <si>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</si>
  <si>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</si>
  <si>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</si>
  <si>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</si>
  <si>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</si>
  <si>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</si>
  <si>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</si>
  <si>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</si>
  <si>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</si>
  <si>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</si>
  <si>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</si>
  <si>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</si>
  <si>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</si>
  <si>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</si>
  <si>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</si>
  <si>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</si>
  <si>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</si>
  <si>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</si>
  <si>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</si>
  <si>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</si>
  <si>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</si>
  <si>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</si>
  <si>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</si>
  <si>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</si>
  <si>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</si>
  <si>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</si>
  <si>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</si>
  <si>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</si>
  <si>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</si>
  <si>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</si>
  <si>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</si>
  <si>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</si>
  <si>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</si>
  <si>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</si>
  <si>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</si>
  <si>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</si>
  <si>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</si>
  <si>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</si>
  <si>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</si>
  <si>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</si>
  <si>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</si>
  <si>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</si>
  <si>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</si>
  <si>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</si>
  <si>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</si>
  <si>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</si>
  <si>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</si>
  <si>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</si>
  <si>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</si>
  <si>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</si>
  <si>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</si>
  <si>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</si>
  <si>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</si>
  <si>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</si>
  <si>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</si>
  <si>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</si>
  <si>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</si>
  <si>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</si>
  <si>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</si>
  <si>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</si>
  <si>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</si>
  <si>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</si>
  <si>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</si>
  <si>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</si>
  <si>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</si>
  <si>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</si>
  <si>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</si>
  <si>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</si>
  <si>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</si>
  <si>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</si>
  <si>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</si>
  <si>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</si>
  <si>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</si>
  <si>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</si>
  <si>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</si>
  <si>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</si>
  <si>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</si>
  <si>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</si>
  <si>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</si>
  <si>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</si>
  <si>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</si>
  <si>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</si>
  <si>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</si>
  <si>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</si>
  <si>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</si>
  <si>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</si>
  <si>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</si>
  <si>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</si>
  <si>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</si>
  <si>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</si>
  <si>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</si>
  <si>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</si>
  <si>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</si>
  <si>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</si>
  <si>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</si>
  <si>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</si>
  <si>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</si>
  <si>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</si>
  <si>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</si>
  <si>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</si>
  <si>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</si>
  <si>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</si>
  <si>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</si>
  <si>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</si>
  <si>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</si>
  <si>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</si>
  <si>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</si>
  <si>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</si>
  <si>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</si>
  <si>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</si>
  <si>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</si>
  <si>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</si>
  <si>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</si>
  <si>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</si>
  <si>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</si>
  <si>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</si>
  <si>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</si>
  <si>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</si>
  <si>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</si>
  <si>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</si>
  <si>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</si>
  <si>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</si>
  <si>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</si>
  <si>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</si>
  <si>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</si>
  <si>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</si>
  <si>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</si>
  <si>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</si>
  <si>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</si>
  <si>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</si>
  <si>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</si>
  <si>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</si>
  <si>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</si>
  <si>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</si>
  <si>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</si>
  <si>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</si>
  <si>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</si>
  <si>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</si>
  <si>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</si>
  <si>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</si>
  <si>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</si>
  <si>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</si>
  <si>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</si>
  <si>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</si>
  <si>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</si>
  <si>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</si>
  <si>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</si>
  <si>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</si>
  <si>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</si>
  <si>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</si>
  <si>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</si>
  <si>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</si>
  <si>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</si>
  <si>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</si>
  <si>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</si>
  <si>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</si>
  <si>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</si>
  <si>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</si>
  <si>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</si>
  <si>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</si>
  <si>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</si>
  <si>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</si>
  <si>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</si>
  <si>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</si>
  <si>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</si>
  <si>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</si>
  <si>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</si>
  <si>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</si>
  <si>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</si>
  <si>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</si>
  <si>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</si>
  <si>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</si>
  <si>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</si>
  <si>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</si>
  <si>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</si>
  <si>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</si>
  <si>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</si>
  <si>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</si>
  <si>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</si>
  <si>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</si>
  <si>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</si>
  <si>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</si>
  <si>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</si>
  <si>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</si>
  <si>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</si>
  <si>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</si>
  <si>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</si>
  <si>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</si>
  <si>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</si>
  <si>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</si>
  <si>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</si>
  <si>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</si>
  <si>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</si>
  <si>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</si>
  <si>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</si>
  <si>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</si>
  <si>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</si>
  <si>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</si>
  <si>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</si>
  <si>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</si>
  <si>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</si>
  <si>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</si>
  <si>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</si>
  <si>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</si>
  <si>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</si>
  <si>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</si>
  <si>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</si>
  <si>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</si>
  <si>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</si>
  <si>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</si>
  <si>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</si>
  <si>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</si>
  <si>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</si>
  <si>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</si>
  <si>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</si>
  <si>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</si>
  <si>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</si>
  <si>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</si>
  <si>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</si>
  <si>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</si>
  <si>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</si>
  <si>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</si>
  <si>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</si>
  <si>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</si>
  <si>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</si>
  <si>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</si>
  <si>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</si>
  <si>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</si>
  <si>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</si>
  <si>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</si>
  <si>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</si>
  <si>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</si>
  <si>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</si>
  <si>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</si>
  <si>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</si>
  <si>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</si>
  <si>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</si>
  <si>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</si>
  <si>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</si>
  <si>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</si>
  <si>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</si>
  <si>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</si>
  <si>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</si>
  <si>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</si>
  <si>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</si>
  <si>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</si>
  <si>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</si>
  <si>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</si>
  <si>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</si>
  <si>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</si>
  <si>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</si>
  <si>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</si>
  <si>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</si>
  <si>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</si>
  <si>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</si>
  <si>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</si>
  <si>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</si>
  <si>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</si>
  <si>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</si>
  <si>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</si>
  <si>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</si>
  <si>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</si>
  <si>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</si>
  <si>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</si>
  <si>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</si>
  <si>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</si>
  <si>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</si>
  <si>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</si>
  <si>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</si>
  <si>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</si>
  <si>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</si>
  <si>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</si>
  <si>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</si>
  <si>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</si>
  <si>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</si>
  <si>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</si>
  <si>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</si>
  <si>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</si>
  <si>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</si>
  <si>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</si>
  <si>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</si>
  <si>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</si>
  <si>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</si>
  <si>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</si>
  <si>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</si>
  <si>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</si>
  <si>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</si>
  <si>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</si>
  <si>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</si>
  <si>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</si>
  <si>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</si>
  <si>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</si>
  <si>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PCM-20251203-00000053</t>
  </si>
  <si>
    <t xml:space="preserve">EM team need 30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</si>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</sst>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0" totalsRowShown="0" headerRowDxfId="172" dataDxfId="171" headerRowBorderDxfId="169" tableBorderDxfId="170" totalsRowBorderDxfId="168">
  <autoFilter ref="A1:L2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4" totalsRowShown="0" headerRowDxfId="62" dataDxfId="61" headerRowBorderDxfId="59" tableBorderDxfId="60">
  <autoFilter ref="A1:L9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0" totalsRowShown="0" headerRowDxfId="46" dataDxfId="45" headerRowBorderDxfId="43" tableBorderDxfId="44" totalsRowBorderDxfId="42">
  <autoFilter ref="A1:L2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0"/>
  <sheetViews>
    <sheetView workbookViewId="0">
      <selection activeCell="E17" sqref="E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331.06579305555351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0.23114027777774027</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73"/>
      <c r="G4" s="125">
        <f ca="1">IFERROR(NOW()-F4,"-")</f>
        <v>45994.01421898148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45994.01421898148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45994.01421898148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45994.01421898148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45994.01421898148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45994.01421898148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45994.01421898148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45994.01421898148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45994.01421898148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45994.01421898148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45994.01421898148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45994.01421898148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45994.01421898148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45994.01421898148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45994.01421898148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45994.01421898148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45994.01421898148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45994.01421898148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45994.01421898148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45994.01421898148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45994.01421898148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45994.01421898148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45994.01421898148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45994.01421898148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45994.01421898148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45994.01421898148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45994.01421898148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45994.01421898148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45994.01421898148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45994.01421898148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45994.01421898148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45994.01421898148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45994.01421898148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45994.01421898148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45994.01421898148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45994.01421898148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45994.01421898148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45994.01421898148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45994.01421898148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45994.01421898148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45994.01421898148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45994.01421898148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45994.01421898148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45994.01421898148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45994.01421898148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45994.01421898148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45994.01421898148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45994.01421898148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45994.01421898148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45994.01421898148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45994.01421898148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45994.01421898148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45994.01421898148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45994.01421898148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45994.01421898148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45994.01421898148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45994.01421898148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45994.01421898148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45994.01421898148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45994.01421898148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45994.01421898148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45994.01421898148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45994.01421898148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45994.01421898148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45994.01421898148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45994.01421898148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45994.01421898148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45994.01421898148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45994.01421898148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45994.01421898148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45994.01421898148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45994.01421898148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45994.01421898148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45994.01421898148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45994.01421898148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45994.01421898148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45994.01421898148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45994.01421898148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45994.01421898148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45994.01421898148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45994.01421898148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45994.01421898148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45994.01421898148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45994.01421898148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45994.01421898148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45994.01421898148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45994.01421898148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45994.01421898148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45994.01421898148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45994.01421898148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45994.01421898148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45994.01421898148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45994.01421898148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45994.01421898148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45994.01421898148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45994.01421898148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45994.01421898148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45994.01421898148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45994.01421898148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45994.01421898148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45994.01421898148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45994.01421898148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45994.01421898148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45994.01421898148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45994.01421898148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45994.01421898148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45994.01421898148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45994.01421898148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45994.01421898148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45994.01421898148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45994.01421898148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45994.01421898148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45994.01421898148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45994.01421898148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45994.01421898148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45994.01421898148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45994.01421898148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45994.01421898148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45994.01421898148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45994.01421898148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45994.01421898148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45994.01421898148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45994.01421898148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45994.01421898148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45994.01421898148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45994.01421898148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45994.01421898148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45994.01421898148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45994.01421898148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45994.01421898148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45994.01421898148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45994.01421898148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45994.01421898148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45994.01421898148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45994.01421898148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45994.01421898148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45994.01421898148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45994.01421898148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45994.01421898148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45994.01421898148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45994.01421898148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45994.01421898148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45994.01421898148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45994.01421898148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45994.01421898148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45994.01421898148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45994.01421898148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45994.01421898148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45994.01421898148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45994.01421898148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45994.01421898148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45994.01421898148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45994.01421898148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45994.01421898148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45994.01421898148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45994.01421898148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45994.01421898148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45994.01421898148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45994.01421898148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45994.01421898148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45994.01421898148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45994.01421898148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45994.01421898148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45994.01421898148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45994.01421898148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45994.01421898148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45994.01421898148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45994.01421898148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45994.01421898148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45994.01421898148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45994.01421898148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45994.01421898148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45994.01421898148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45994.01421898148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45994.01421898148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45994.01421898148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45994.01421898148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45994.01421898148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45994.01421898148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45994.01421898148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45994.01421898148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45994.01421898148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45994.01421898148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45994.01421898148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45994.01421898148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45994.01421898148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45994.01421898148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45994.01421898148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45994.01421898148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45994.01421898148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45994.01421898148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45994.01421898148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45994.01421898148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45994.01421898148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45994.01421898148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45994.01421898148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45994.01421898148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45994.01421898148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45994.01421898148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45994.01421898148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45994.01421898148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45994.01421898148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45994.01421898148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45994.01421898148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45994.01421898148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45994.01421898148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45994.01421898148</v>
      </c>
      <c r="H210" s="126"/>
      <c r="I210" s="128" t="str">
        <f>IFERROR(VLOOKUP(D210,DB!A:F,6,0),"")</f>
        <v/>
      </c>
      <c r="J210" s="128" t="str">
        <f>IFERROR(VLOOKUP(D210,DB!A:G,7,0),"")</f>
        <v/>
      </c>
      <c r="K210" s="124"/>
      <c r="L210" s="123" t="str">
        <f>IFERROR(VLOOKUP(D210,DB!A:I,9,0),"")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169.01438101851818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9.6267999999981839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4.9751388884033076E-2</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45994.01421898148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45994.01421898148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45994.01421898148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45994.01421898148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45994.01421898148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45994.01421898148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45994.01421898148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45994.01421898148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45994.01421898148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45994.01421898148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45994.01421898148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45994.01421898148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45994.01421898148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45994.01421898148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45994.01421898148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45994.01421898148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45994.01421898148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45994.01421898148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45994.01421898148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45994.01421898148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45994.01421898148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45994.01421898148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45994.01421898148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45994.01421898148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45994.01421898148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45994.01421898148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45994.01421898148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45994.01421898148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45994.01421898148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45994.01421898148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45994.01421898148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45994.01421898148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45994.01421898148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45994.01421898148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45994.01421898148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45994.01421898148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45994.01421898148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45994.01421898148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45994.01421898148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45994.01421898148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4"/>
  <sheetViews>
    <sheetView workbookViewId="0">
      <selection activeCell="E3" sqref="E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18663</v>
      </c>
      <c r="E2" s="18" t="s">
        <v>39106</v>
      </c>
      <c r="F2" s="20">
        <v>45994.034247685187</v>
      </c>
      <c r="G2" s="21">
        <f t="shared" ref="G2:G23" ca="1" si="0">IFERROR(NOW()-F2,"-")</f>
        <v>-2.0028703707794193E-2</v>
      </c>
      <c r="H2" s="22">
        <v>45994.02925925926</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18"/>
      <c r="E3" s="18"/>
      <c r="F3" s="20"/>
      <c r="G3" s="21">
        <f t="shared" ca="1" si="0"/>
        <v>45994.01421898148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45994.01421898148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45994.01421898148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45994.01421898148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45994.01421898148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45994.01421898148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45994.01421898148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45994.01421898148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45994.01421898148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45994.01421898148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45994.01421898148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45994.01421898148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45994.01421898148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45994.01421898148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45994.01421898148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45994.01421898148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45994.01421898148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45994.01421898148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45994.01421898148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0"/>
        <v>45994.01421898148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45994.01421898148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45994.01421898148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45994.01421898148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45994.01421898148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45994.01421898148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45994.01421898148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45994.01421898148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45994.01421898148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45994.01421898148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45994.01421898148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45994.01421898148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45994.01421898148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45994.01421898148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45994.01421898148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45994.01421898148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45994.01421898148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45994.01421898148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45994.01421898148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45994.01421898148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45994.01421898148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45994.01421898148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45994.01421898148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45994.01421898148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45994.01421898148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45994.01421898148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45994.01421898148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45994.01421898148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45994.01421898148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45994.01421898148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45994.01421898148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45994.01421898148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45994.01421898148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45994.01421898148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45994.01421898148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45994.01421898148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45994.01421898148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45994.01421898148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45994.01421898148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45994.01421898148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45994.01421898148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45994.01421898148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45994.01421898148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45994.01421898148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45994.01421898148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45994.01421898148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45994.01421898148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45994.01421898148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45994.01421898148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45994.01421898148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45994.01421898148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45994.01421898148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45994.01421898148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45994.01421898148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45994.01421898148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45994.01421898148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45994.01421898148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45994.01421898148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45994.01421898148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45994.01421898148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45994.01421898148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45994.01421898148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45994.01421898148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45994.01421898148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45994.01421898148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45994.01421898148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45994.01421898148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45994.01421898148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45994.01421898148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45994.01421898148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45994.01421898148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45994.01421898148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45994.01421898148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45994.01421898148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45994.01421898148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45994.01421898148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45994.01421898148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45994.01421898148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45994.01421898148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45994.01421898148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45994.01421898148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45994.01421898148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45994.01421898148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45994.01421898148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45994.01421898148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45994.01421898148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45994.01421898148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45994.01421898148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45994.01421898148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45994.01421898148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45994.01421898148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45994.01421898148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45994.01421898148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45994.01421898148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45994.01421898148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45994.01421898148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45994.01421898148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45994.01421898148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45994.01421898148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45994.01421898148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45994.01421898148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45994.01421898148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45994.01421898148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45994.01421898148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45994.01421898148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45994.01421898148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45994.01421898148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45994.01421898148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45994.01421898148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45994.01421898148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45994.01421898148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45994.01421898148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45994.01421898148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45994.01421898148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45994.01421898148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45994.01421898148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45994.01421898148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45994.01421898148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45994.01421898148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45994.01421898148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45994.01421898148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45994.01421898148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45994.01421898148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45994.01421898148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45994.01421898148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45994.01421898148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45994.01421898148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45994.01421898148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45994.01421898148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45994.01421898148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45994.01421898148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45994.01421898148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45994.01421898148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45994.01421898148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45994.01421898148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45994.01421898148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45994.01421898148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45994.01421898148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45994.01421898148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45994.01421898148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45994.01421898148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45994.01421898148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45994.01421898148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45994.01421898148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45994.01421898148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45994.01421898148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45994.01421898148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45994.01421898148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45994.01421898148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45994.01421898148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45994.01421898148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45994.01421898148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45994.01421898148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45994.01421898148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45994.01421898148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45994.01421898148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45994.01421898148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45994.01421898148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45994.01421898148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45994.01421898148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45994.01421898148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45994.01421898148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45994.01421898148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45994.01421898148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45994.01421898148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45994.01421898148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45994.01421898148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45994.01421898148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45994.01421898148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45994.01421898148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45994.01421898148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45994.01421898148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45994.01421898148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45994.01421898148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45994.01421898148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45994.01421898148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45994.01421898148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45994.01421898148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45994.01421898148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45994.01421898148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45994.01421898148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45994.01421898148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45994.01421898148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45994.01421898148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45994.01421898148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45994.01421898148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45994.01421898148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45994.01421898148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45994.01421898148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45994.01421898148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45994.01421898148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45994.01421898148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45994.01421898148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45994.01421898148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45994.01421898148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45994.01421898148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45994.01421898148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45994.01421898148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45994.01421898148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45994.01421898148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45994.01421898148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45994.01421898148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45994.01421898148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45994.01421898148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45994.01421898148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45994.01421898148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45994.01421898148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45994.01421898148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45994.01421898148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45994.01421898148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45994.01421898148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45994.01421898148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45994.01421898148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45994.01421898148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45994.01421898148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45994.01421898148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45994.01421898148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45994.01421898148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45994.01421898148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45994.01421898148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45994.01421898148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45994.01421898148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45994.01421898148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45994.01421898148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45994.01421898148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45994.01421898148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45994.01421898148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45994.01421898148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45994.01421898148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45994.01421898148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45994.01421898148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45994.01421898148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45994.01421898148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45994.01421898148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45994.01421898148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45994.01421898148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45994.01421898148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45994.01421898148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45994.01421898148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45994.01421898148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45994.01421898148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45994.01421898148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45994.01421898148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45994.01421898148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45994.01421898148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45994.01421898148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45994.01421898148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45994.01421898148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45994.01421898148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45994.01421898148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45994.01421898148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45994.01421898148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45994.01421898148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45994.01421898148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45994.01421898148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45994.01421898148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45994.01421898148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45994.01421898148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45994.01421898148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45994.01421898148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45994.01421898148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45994.01421898148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45994.01421898148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45994.01421898148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45994.01421898148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45994.01421898148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45994.01421898148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45994.01421898148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45994.01421898148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45994.01421898148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45994.01421898148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45994.01421898148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45994.01421898148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45994.01421898148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45994.01421898148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45994.01421898148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45994.01421898148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45994.01421898148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45994.01421898148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45994.01421898148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45994.01421898148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45994.01421898148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45994.01421898148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45994.01421898148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45994.01421898148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45994.01421898148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45994.01421898148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45994.01421898148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45994.01421898148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45994.01421898148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45994.01421898148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45994.01421898148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45994.01421898148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45994.01421898148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45994.01421898148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45994.01421898148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45994.01421898148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45994.01421898148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45994.01421898148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45994.01421898148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45994.01421898148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45994.01421898148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45994.01421898148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45994.01421898148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45994.01421898148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45994.01421898148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45994.01421898148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45994.01421898148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45994.01421898148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45994.01421898148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45994.01421898148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45994.01421898148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45994.01421898148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45994.01421898148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45994.01421898148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45994.01421898148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45994.01421898148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45994.01421898148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45994.01421898148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45994.01421898148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45994.01421898148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45994.01421898148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45994.01421898148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45994.01421898148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45994.01421898148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45994.01421898148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45994.01421898148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45994.01421898148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45994.01421898148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45994.01421898148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45994.01421898148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45994.01421898148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45994.01421898148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45994.01421898148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45994.01421898148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45994.01421898148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45994.01421898148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45994.01421898148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45994.01421898148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45994.01421898148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45994.01421898148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45994.01421898148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45994.01421898148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45994.01421898148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45994.01421898148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45994.01421898148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45994.01421898148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45994.01421898148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45994.01421898148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45994.01421898148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45994.01421898148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45994.01421898148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45994.01421898148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45994.01421898148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45994.01421898148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45994.01421898148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45994.01421898148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45994.01421898148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45994.01421898148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45994.01421898148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45994.01421898148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45994.01421898148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45994.01421898148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45994.01421898148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45994.01421898148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45994.01421898148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45994.01421898148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45994.01421898148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45994.01421898148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45994.01421898148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45994.01421898148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45994.01421898148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45994.01421898148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45994.01421898148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45994.01421898148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45994.01421898148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45994.01421898148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45994.01421898148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45994.01421898148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45994.01421898148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45994.01421898148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45994.01421898148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45994.01421898148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45994.01421898148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45994.01421898148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45994.01421898148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45994.01421898148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45994.01421898148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45994.01421898148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45994.01421898148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45994.01421898148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45994.01421898148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45994.01421898148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45994.01421898148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45994.01421898148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45994.01421898148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45994.01421898148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45994.01421898148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45994.01421898148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45994.01421898148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45994.01421898148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45994.01421898148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45994.01421898148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45994.01421898148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45994.01421898148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45994.01421898148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45994.01421898148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45994.01421898148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45994.01421898148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45994.01421898148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45994.01421898148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45994.01421898148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45994.01421898148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45994.01421898148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45994.01421898148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45994.01421898148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45994.01421898148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45994.01421898148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45994.01421898148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45994.01421898148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45994.01421898148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45994.01421898148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45994.01421898148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45994.01421898148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45994.01421898148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45994.01421898148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45994.01421898148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45994.01421898148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45994.01421898148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45994.01421898148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45994.01421898148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45994.01421898148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45994.01421898148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45994.01421898148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45994.01421898148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45994.01421898148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45994.01421898148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45994.01421898148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45994.01421898148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45994.01421898148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45994.01421898148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45994.01421898148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45994.01421898148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45994.01421898148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45994.01421898148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45994.01421898148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45994.01421898148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45994.01421898148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45994.01421898148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45994.01421898148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45994.01421898148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45994.01421898148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45994.01421898148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45994.01421898148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45994.01421898148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45994.01421898148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45994.01421898148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45994.01421898148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45994.01421898148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45994.01421898148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45994.01421898148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45994.01421898148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45994.01421898148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45994.01421898148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45994.01421898148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45994.01421898148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45994.01421898148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45994.01421898148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45994.01421898148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45994.01421898148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45994.01421898148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45994.01421898148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45994.01421898148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45994.01421898148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45994.01421898148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45994.01421898148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45994.01421898148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45994.01421898148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45994.01421898148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45994.01421898148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45994.01421898148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45994.01421898148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45994.01421898148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45994.01421898148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45994.01421898148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45994.01421898148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45994.01421898148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45994.01421898148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45994.01421898148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45994.01421898148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45994.01421898148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45994.01421898148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45994.01421898148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45994.01421898148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45994.01421898148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45994.01421898148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45994.01421898148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45994.01421898148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45994.01421898148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45994.01421898148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45994.01421898148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45994.01421898148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45994.01421898148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45994.01421898148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45994.01421898148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45994.01421898148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45994.01421898148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45994.01421898148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45994.01421898148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45994.01421898148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45994.01421898148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45994.01421898148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45994.01421898148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45994.01421898148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45994.01421898148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45994.01421898148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45994.01421898148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45994.01421898148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45994.01421898148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45994.01421898148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45994.01421898148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45994.01421898148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45994.01421898148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45994.01421898148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45994.01421898148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45994.01421898148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45994.01421898148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45994.01421898148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45994.01421898148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45994.01421898148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45994.01421898148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45994.01421898148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45994.01421898148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45994.01421898148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45994.01421898148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45994.01421898148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45994.01421898148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45994.01421898148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45994.01421898148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45994.01421898148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45994.01421898148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45994.01421898148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45994.01421898148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45994.01421898148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45994.01421898148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45994.01421898148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45994.01421898148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45994.01421898148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45994.01421898148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45994.01421898148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45994.01421898148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45994.01421898148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45994.01421898148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45994.01421898148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45994.01421898148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45994.01421898148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45994.01421898148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45994.01421898148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45994.01421898148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45994.01421898148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45994.01421898148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45994.01421898148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45994.01421898148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45994.01421898148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45994.01421898148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45994.01421898148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45994.01421898148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45994.01421898148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45994.01421898148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45994.01421898148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45994.01421898148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45994.01421898148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45994.01421898148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45994.01421898148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45994.01421898148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45994.01421898148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45994.01421898148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45994.01421898148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45994.01421898148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45994.01421898148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45994.01421898148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45994.01421898148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45994.01421898148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45994.01421898148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45994.01421898148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45994.01421898148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45994.01421898148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45994.01421898148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45994.01421898148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45994.01421898148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45994.01421898148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45994.01421898148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45994.01421898148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45994.01421898148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45994.01421898148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45994.01421898148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45994.01421898148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45994.01421898148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45994.01421898148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45994.01421898148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45994.01421898148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45994.01421898148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45994.01421898148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45994.01421898148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45994.01421898148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45994.01421898148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45994.01421898148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45994.01421898148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45994.01421898148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45994.01421898148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45994.01421898148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45994.01421898148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45994.01421898148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45994.01421898148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45994.01421898148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45994.01421898148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45994.01421898148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45994.01421898148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45994.01421898148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45994.01421898148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45994.01421898148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45994.01421898148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45994.01421898148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45994.01421898148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45994.01421898148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45994.01421898148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45994.01421898148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45994.01421898148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45994.01421898148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45994.01421898148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45994.01421898148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45994.01421898148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45994.01421898148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45994.01421898148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45994.01421898148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45994.01421898148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45994.01421898148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45994.01421898148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45994.01421898148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45994.01421898148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45994.01421898148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45994.01421898148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45994.01421898148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45994.01421898148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45994.01421898148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45994.01421898148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45994.01421898148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45994.01421898148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45994.01421898148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45994.01421898148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45994.01421898148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45994.01421898148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45994.01421898148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45994.01421898148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45994.01421898148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45994.01421898148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45994.01421898148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45994.01421898148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45994.01421898148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45994.01421898148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45994.01421898148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45994.01421898148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45994.01421898148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45994.01421898148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45994.01421898148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45994.01421898148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45994.01421898148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45994.01421898148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45994.01421898148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45994.01421898148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45994.01421898148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45994.01421898148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45994.01421898148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45994.01421898148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45994.01421898148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45994.01421898148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45994.01421898148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45994.01421898148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45994.01421898148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45994.01421898148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45994.01421898148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45994.01421898148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45994.01421898148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45994.01421898148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45994.01421898148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45994.01421898148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45994.01421898148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45994.01421898148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45994.01421898148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45994.01421898148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45994.01421898148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45994.01421898148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45994.01421898148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45994.01421898148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45994.01421898148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45994.01421898148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45994.01421898148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45994.01421898148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45994.01421898148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45994.01421898148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45994.01421898148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45994.01421898148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45994.01421898148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45994.01421898148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45994.01421898148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45994.01421898148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45994.01421898148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45994.01421898148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45994.01421898148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45994.01421898148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45994.01421898148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45994.01421898148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45994.01421898148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45994.01421898148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45994.01421898148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45994.01421898148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45994.01421898148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45994.01421898148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45994.01421898148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45994.01421898148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45994.01421898148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45994.01421898148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45994.01421898148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45994.01421898148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45994.01421898148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45994.01421898148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45994.01421898148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45994.01421898148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45994.01421898148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45994.01421898148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45994.01421898148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45994.01421898148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45994.01421898148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45994.01421898148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45994.01421898148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45994.01421898148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45994.01421898148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45994.01421898148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45994.01421898148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45994.01421898148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45994.01421898148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45994.01421898148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45994.01421898148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45994.01421898148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45994.01421898148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45994.01421898148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45994.01421898148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45994.01421898148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45994.01421898148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45994.01421898148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45994.01421898148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45994.01421898148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45994.01421898148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45994.01421898148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45994.01421898148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45994.01421898148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45994.01421898148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45994.01421898148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45994.01421898148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45994.01421898148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45994.01421898148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45994.01421898148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45994.01421898148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45994.01421898148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45994.01421898148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45994.01421898148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45994.01421898148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45994.01421898148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45994.01421898148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45994.01421898148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45994.01421898148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45994.01421898148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45994.01421898148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45994.01421898148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45994.01421898148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45994.01421898148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45994.01421898148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45994.01421898148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45994.01421898148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45994.01421898148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45994.01421898148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45994.01421898148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45994.01421898148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45994.01421898148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45994.01421898148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45994.01421898148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45994.01421898148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45994.01421898148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45994.01421898148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45994.01421898148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45994.01421898148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45994.01421898148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45994.01421898148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45994.01421898148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45994.01421898148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45994.01421898148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45994.01421898148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45994.01421898148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45994.01421898148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45994.01421898148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45994.01421898148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45994.01421898148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45994.01421898148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45994.01421898148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45994.01421898148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45994.01421898148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45994.01421898148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45994.01421898148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45994.01421898148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45994.01421898148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45994.01421898148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45994.01421898148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45994.01421898148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45994.01421898148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45994.01421898148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45994.01421898148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45994.01421898148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45994.01421898148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45994.01421898148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45994.01421898148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45994.01421898148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45994.01421898148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45994.01421898148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45994.01421898148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45994.01421898148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45994.01421898148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45994.01421898148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45994.01421898148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45994.01421898148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45994.01421898148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45994.01421898148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45994.01421898148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45994.01421898148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45994.01421898148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919" ca="1" si="14">IFERROR(NOW()-F856,"-")</f>
        <v>45994.01421898148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45994.01421898148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45994.01421898148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45994.01421898148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45994.01421898148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45994.01421898148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45994.01421898148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45994.01421898148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45994.01421898148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45994.01421898148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45994.01421898148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45994.01421898148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45994.01421898148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45994.01421898148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45994.01421898148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45994.01421898148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45994.01421898148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45994.01421898148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45994.01421898148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45994.01421898148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45994.01421898148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45994.01421898148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45994.01421898148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45994.01421898148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45994.01421898148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45994.01421898148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45994.01421898148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45994.01421898148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45994.01421898148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45994.01421898148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45994.01421898148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45994.01421898148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45994.01421898148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45994.01421898148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45994.01421898148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45994.01421898148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45994.01421898148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45994.01421898148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45994.01421898148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45994.01421898148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45994.01421898148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45994.01421898148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45994.01421898148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45994.01421898148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45994.01421898148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45994.01421898148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45994.01421898148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45994.01421898148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45994.01421898148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45994.01421898148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45994.01421898148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45994.01421898148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45994.01421898148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45994.01421898148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45994.01421898148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45994.01421898148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45994.01421898148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45994.01421898148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45994.01421898148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45994.01421898148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45994.01421898148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45994.01421898148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45994.01421898148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45994.01421898148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ref="G920:G934" ca="1" si="15">IFERROR(NOW()-F920,"-")</f>
        <v>45994.01421898148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45994.01421898148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45994.01421898148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45994.01421898148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45994.01421898148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45994.01421898148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45994.01421898148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45994.01421898148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45994.01421898148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45994.01421898148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45994.01421898148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45994.01421898148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45994.01421898148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45994.01421898148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45994.01421898148</v>
      </c>
      <c r="H934" s="22"/>
      <c r="I934" s="19" t="str">
        <f>IFERROR(VLOOKUP(D934,DB!A:F,6,0),"")</f>
        <v/>
      </c>
      <c r="J934" s="18" t="str">
        <f>IFERROR(VLOOKUP(D934,DB!A:G,7,0),"")</f>
        <v/>
      </c>
      <c r="K934" s="42"/>
      <c r="L934" s="23" t="str">
        <f>IFERROR(VLOOKUP(D934,DB!A:I,9,0),"")</f>
        <v/>
      </c>
    </row>
  </sheetData>
  <dataValidations count="2">
    <dataValidation allowBlank="1" showInputMessage="1" showErrorMessage="1" sqref="E1" xr:uid="{5914219A-CB83-432D-936A-CC0CB6F3982A}"/>
    <dataValidation type="list" allowBlank="1" showInputMessage="1" showErrorMessage="1" sqref="E2:E9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0"/>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290.53350138888345</v>
      </c>
      <c r="H2" s="92">
        <v>45703.474768518521</v>
      </c>
      <c r="I2" s="92" t="str">
        <f>IFERROR(VLOOKUP(D2,DB!A:F,6,0),"")</f>
        <v>SCECO</v>
      </c>
      <c r="J2" s="92" t="str">
        <f>IFERROR(VLOOKUP(D2,DB!A:G,7,0),"")</f>
        <v>Dead</v>
      </c>
      <c r="K2" s="94" t="s">
        <v>39199</v>
      </c>
      <c r="L2" s="88" t="str">
        <f>IFERROR(VLOOKUP(D2,DB!A:I,9,0),"")</f>
        <v>Latis</v>
      </c>
    </row>
    <row r="3" spans="1:16" ht="15" customHeight="1">
      <c r="A3" s="88" t="s">
        <v>39200</v>
      </c>
      <c r="B3" s="110" t="str">
        <f>IFERROR(VLOOKUP(D3,DB!A:K,11,0),"")</f>
        <v>R4</v>
      </c>
      <c r="C3" s="90">
        <v>2</v>
      </c>
      <c r="D3" s="88" t="s">
        <v>35271</v>
      </c>
      <c r="E3" s="91" t="s">
        <v>39106</v>
      </c>
      <c r="F3" s="92">
        <v>45993.737430555557</v>
      </c>
      <c r="G3" s="93">
        <f ca="1">IFERROR(NOW()-F3,"")</f>
        <v>0.27678842592285946</v>
      </c>
      <c r="H3" s="92">
        <v>45993.737430555557</v>
      </c>
      <c r="I3" s="110" t="str">
        <f>IFERROR(VLOOKUP(D3,DB!A:F,6,0),"")</f>
        <v>Generator-SG</v>
      </c>
      <c r="J3" s="110" t="str">
        <f>IFERROR(VLOOKUP(D3,DB!A:G,7,0),"")</f>
        <v>Dead</v>
      </c>
      <c r="K3" s="94" t="s">
        <v>39201</v>
      </c>
      <c r="L3" s="88" t="str">
        <f>IFERROR(VLOOKUP(D3,DB!A:I,9,0),"")</f>
        <v>Latis</v>
      </c>
    </row>
    <row r="4" spans="1:16" ht="15" customHeight="1">
      <c r="A4" s="88" t="s">
        <v>39202</v>
      </c>
      <c r="B4" s="110" t="str">
        <f>IFERROR(VLOOKUP(D4,DB!A:K,11,0),"")</f>
        <v>R4</v>
      </c>
      <c r="C4" s="90">
        <v>2</v>
      </c>
      <c r="D4" s="88" t="s">
        <v>36353</v>
      </c>
      <c r="E4" s="91" t="s">
        <v>39106</v>
      </c>
      <c r="F4" s="92">
        <v>45690.928472222222</v>
      </c>
      <c r="G4" s="93">
        <f ca="1">IFERROR(NOW()-F4,"")</f>
        <v>303.08574675925774</v>
      </c>
      <c r="H4" s="92">
        <v>45993.892835648148</v>
      </c>
      <c r="I4" s="110" t="str">
        <f>IFERROR(VLOOKUP(D4,DB!A:F,6,0),"")</f>
        <v>Generator-SG</v>
      </c>
      <c r="J4" s="110" t="str">
        <f>IFERROR(VLOOKUP(D4,DB!A:G,7,0),"")</f>
        <v>Weak</v>
      </c>
      <c r="K4" s="94" t="s">
        <v>39201</v>
      </c>
      <c r="L4" s="88" t="str">
        <f>IFERROR(VLOOKUP(D4,DB!A:I,9,0),"")</f>
        <v>Latis</v>
      </c>
    </row>
    <row r="5" spans="1:16" ht="15" customHeight="1">
      <c r="A5" s="110" t="s">
        <v>39203</v>
      </c>
      <c r="B5" s="110" t="str">
        <f>IFERROR(VLOOKUP(D5,DB!A:K,11,0),"")</f>
        <v>R4</v>
      </c>
      <c r="C5" s="90">
        <v>1</v>
      </c>
      <c r="D5" s="88" t="s">
        <v>35680</v>
      </c>
      <c r="E5" s="91" t="s">
        <v>39106</v>
      </c>
      <c r="F5" s="92">
        <v>45993.988888888889</v>
      </c>
      <c r="G5" s="93">
        <f ca="1">IFERROR(NOW()-F5,"")</f>
        <v>2.5330092590593267E-2</v>
      </c>
      <c r="H5" s="92">
        <v>45993.983101851853</v>
      </c>
      <c r="I5" s="110" t="str">
        <f>IFERROR(VLOOKUP(D5,DB!A:F,6,0),"")</f>
        <v>Generator-SG</v>
      </c>
      <c r="J5" s="110" t="str">
        <f>IFERROR(VLOOKUP(D5,DB!A:G,7,0),"")</f>
        <v>Good</v>
      </c>
      <c r="K5" s="94" t="s">
        <v>39204</v>
      </c>
      <c r="L5" s="88" t="str">
        <f>IFERROR(VLOOKUP(D5,DB!A:I,9,0),"")</f>
        <v>Latis</v>
      </c>
    </row>
    <row r="6" spans="1:16" ht="15" customHeight="1">
      <c r="A6" s="110"/>
      <c r="B6" s="110" t="str">
        <f>IFERROR(VLOOKUP(D6,DB!A:K,11,0),"")</f>
        <v/>
      </c>
      <c r="C6" s="90"/>
      <c r="D6" s="88"/>
      <c r="E6" s="91"/>
      <c r="F6" s="92"/>
      <c r="G6" s="93">
        <f ca="1">IFERROR(NOW()-F6,"")</f>
        <v>45994.01421898148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45994.01421898148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45994.01421898148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45994.01421898148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45994.01421898148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ca="1">IFERROR(NOW()-F11,"")</f>
        <v>45994.01421898148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ref="G12:G56" ca="1" si="0">IFERROR(NOW()-F12,"")</f>
        <v>45994.01421898148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45994.01421898148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45994.01421898148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45994.01421898148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45994.01421898148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45994.01421898148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45994.01421898148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45994.01421898148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45994.01421898148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45994.01421898148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45994.01421898148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45994.01421898148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45994.01421898148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45994.01421898148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45994.01421898148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45994.01421898148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45994.01421898148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45994.01421898148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45994.01421898148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45994.01421898148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45994.01421898148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45994.01421898148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45994.01421898148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45994.01421898148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45994.01421898148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45994.01421898148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45994.01421898148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45994.01421898148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45994.01421898148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45994.01421898148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45994.01421898148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45994.01421898148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45994.01421898148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45994.01421898148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45994.01421898148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45994.01421898148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45994.01421898148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45994.01421898148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45994.01421898148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45994.01421898148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45994.01421898148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45994.01421898148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45994.01421898148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45994.01421898148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45994.01421898148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45994.01421898148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45994.01421898148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45994.01421898148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45994.01421898148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45994.01421898148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45994.01421898148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45994.01421898148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45994.01421898148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45994.01421898148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45994.01421898148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45994.01421898148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45994.01421898148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45994.01421898148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45994.01421898148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45994.01421898148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45994.01421898148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45994.01421898148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45994.01421898148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45994.01421898148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45994.01421898148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45994.01421898148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45994.01421898148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45994.01421898148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45994.01421898148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45994.01421898148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45994.01421898148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45994.01421898148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45994.01421898148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45994.01421898148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45994.01421898148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45994.01421898148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45994.01421898148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45994.01421898148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45994.01421898148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45994.01421898148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45994.01421898148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45994.01421898148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45994.01421898148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45994.01421898148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45994.01421898148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45994.01421898148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45994.01421898148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45994.01421898148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45994.01421898148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45994.01421898148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45994.01421898148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45994.01421898148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45994.01421898148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45994.01421898148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45994.01421898148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45994.01421898148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45994.01421898148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45994.01421898148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45994.01421898148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45994.01421898148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45994.01421898148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45994.01421898148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45994.01421898148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45994.01421898148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45994.01421898148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45994.01421898148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45994.01421898148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45994.01421898148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45994.01421898148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45994.01421898148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45994.01421898148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45994.01421898148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45994.01421898148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45994.01421898148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45994.01421898148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45994.01421898148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45994.01421898148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45994.01421898148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45994.01421898148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45994.01421898148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45994.01421898148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45994.01421898148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45994.01421898148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45994.01421898148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45994.01421898148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45994.01421898148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45994.01421898148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45994.01421898148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45994.01421898148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45994.01421898148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45994.01421898148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45994.01421898148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45994.01421898148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45994.01421898148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45994.01421898148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45994.01421898148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45994.01421898148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45994.01421898148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45994.01421898148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45994.01421898148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45994.01421898148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45994.01421898148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45994.01421898148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45994.01421898148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45994.01421898148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45994.01421898148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45994.01421898148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45994.01421898148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45994.01421898148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45994.01421898148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45994.01421898148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45994.01421898148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45994.01421898148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45994.01421898148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45994.01421898148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45994.01421898148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45994.01421898148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45994.01421898148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45994.01421898148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45994.01421898148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45994.01421898148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45994.01421898148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45994.01421898148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45994.01421898148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45994.01421898148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45994.01421898148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45994.01421898148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45994.01421898148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45994.01421898148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45994.01421898148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45994.01421898148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45994.01421898148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45994.01421898148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30" ca="1" si="3">IFERROR(NOW()-F185,"")</f>
        <v>45994.01421898148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45994.01421898148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45994.01421898148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45994.01421898148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45994.01421898148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45994.01421898148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45994.01421898148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45994.01421898148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45994.01421898148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45994.01421898148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45994.01421898148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45994.01421898148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45994.01421898148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45994.01421898148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45994.01421898148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45994.01421898148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45994.01421898148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45994.01421898148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45994.01421898148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45994.01421898148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45994.01421898148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45994.01421898148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45994.01421898148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45994.01421898148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45994.01421898148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45994.01421898148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45994.01421898148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45994.01421898148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45994.01421898148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45994.01421898148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45994.01421898148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45994.01421898148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45994.01421898148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45994.01421898148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45994.01421898148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45994.01421898148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45994.01421898148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45994.01421898148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45994.01421898148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45994.01421898148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45994.01421898148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45994.01421898148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45994.01421898148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45994.01421898148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45994.01421898148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45994.01421898148</v>
      </c>
      <c r="H230" s="92"/>
      <c r="I230" s="110" t="str">
        <f>IFERROR(VLOOKUP(D230,DB!A:F,6,0),"")</f>
        <v/>
      </c>
      <c r="J230" s="110" t="str">
        <f>IFERROR(VLOOKUP(D230,DB!A:G,7,0),"")</f>
        <v/>
      </c>
      <c r="K230" s="94"/>
      <c r="L230" s="88" t="str">
        <f>IFERROR(VLOOKUP(D230,DB!A:I,9,0),"")</f>
        <v/>
      </c>
    </row>
  </sheetData>
  <dataValidations count="2">
    <dataValidation allowBlank="1" showInputMessage="1" showErrorMessage="1" sqref="E1" xr:uid="{A4F81451-56CC-4543-9497-104C4E44EE4B}"/>
    <dataValidation type="list" allowBlank="1" showInputMessage="1" showErrorMessage="1" sqref="E2:E2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102.18215879629133</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39187</v>
      </c>
      <c r="F3" s="38">
        <v>45926.188877314817</v>
      </c>
      <c r="G3" s="105">
        <f t="shared" ref="G3" ca="1" si="0">IFERROR(NOW()-F3,"")</f>
        <v>67.825341666663007</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39187</v>
      </c>
      <c r="F4" s="107">
        <v>45948.661111111112</v>
      </c>
      <c r="G4" s="108">
        <f t="shared" ref="G4" ca="1" si="1">IFERROR(NOW()-F4,"")</f>
        <v>45.353107870367239</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12.640920370366075</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37" t="s">
        <v>37071</v>
      </c>
      <c r="E6" s="37" t="s">
        <v>39106</v>
      </c>
      <c r="F6" s="38">
        <v>45993.83766203704</v>
      </c>
      <c r="G6" s="135">
        <f ca="1">IFERROR(NOW()-F6,"")</f>
        <v>0.17655694443965331</v>
      </c>
      <c r="H6" s="38">
        <v>45993.83216435185</v>
      </c>
      <c r="I6" s="37" t="str">
        <f>IFERROR(VLOOKUP(D6,DB!A:F,6,0),"")</f>
        <v>Generator-SG</v>
      </c>
      <c r="J6" s="37" t="str">
        <f>IFERROR(VLOOKUP(D6,DB!A:G,7,0),"")</f>
        <v>Vandalized</v>
      </c>
      <c r="K6" s="37" t="s">
        <v>39214</v>
      </c>
      <c r="L6" s="37" t="str">
        <f>IFERROR(VLOOKUP(D6,DB!A:I,9,0),"")</f>
        <v>Latis</v>
      </c>
    </row>
    <row r="7" spans="1:13">
      <c r="A7" s="37"/>
      <c r="B7" s="37" t="str">
        <f>IFERROR(VLOOKUP(D7,DB!A:K,11,0),"")</f>
        <v/>
      </c>
      <c r="C7" s="37"/>
      <c r="D7" s="37"/>
      <c r="E7" s="37"/>
      <c r="F7" s="38"/>
      <c r="G7" s="135">
        <f ca="1">IFERROR(NOW()-F7,"")</f>
        <v>45994.01421898148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45994.01421898148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45994.01421898148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45994.01421898148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45994.01421898148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45994.01421898148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45994.01421898148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45994.01421898148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45994.01421898148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45994.01421898148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45994.01421898148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45994.01421898148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45994.01421898148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45994.01421898148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45994.01421898148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45994.01421898148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45994.01421898148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45994.01421898148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45994.01421898148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45994.01421898148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45994.01421898148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45994.01421898148</v>
      </c>
      <c r="H28" s="38"/>
      <c r="I28" s="37" t="str">
        <f>IFERROR(VLOOKUP(D28,DB!A:F,6,0),"")</f>
        <v/>
      </c>
      <c r="J28" s="37" t="str">
        <f>IFERROR(VLOOKUP(D28,DB!A:G,7,0),"")</f>
        <v/>
      </c>
      <c r="K28" s="37"/>
      <c r="L28" s="37" t="str">
        <f>IFERROR(VLOOKUP(D28,DB!A:I,9,0),"")</f>
        <v/>
      </c>
    </row>
    <row r="29" spans="1:12">
      <c r="A29" s="150"/>
      <c r="B29" s="150" t="str">
        <f>IFERROR(VLOOKUP(D29,DB!A:K,11,0),"")</f>
        <v/>
      </c>
      <c r="C29" s="150"/>
      <c r="D29" s="150"/>
      <c r="E29" s="150"/>
      <c r="F29" s="151"/>
      <c r="G29" s="152">
        <f ca="1">IFERROR(NOW()-F29,"")</f>
        <v>45994.01421898148</v>
      </c>
      <c r="H29" s="151"/>
      <c r="I29" s="150" t="str">
        <f>IFERROR(VLOOKUP(D29,DB!A:F,6,0),"")</f>
        <v/>
      </c>
      <c r="J29" s="150" t="str">
        <f>IFERROR(VLOOKUP(D29,DB!A:G,7,0),"")</f>
        <v/>
      </c>
      <c r="K29" s="150"/>
      <c r="L29" s="150"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45994.01421898148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45994.01421898148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45994.01421898148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45994.01421898148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45994.01421898148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45994.01421898148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45994.01421898148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45994.01421898148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45994.01421898148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45994.01421898148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45994.01421898148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45994.01421898148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45994.01421898148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45994.01421898148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45994.01421898148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45994.01421898148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45994.01421898148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45994.01421898148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45994.01421898148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45994.01421898148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45994.01421898148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45994.01421898148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45994.01421898148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45994.01421898148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45994.01421898148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45994.01421898148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45994.01421898148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45994.01421898148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45994.01421898148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45994.01421898148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45994.01421898148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45994.01421898148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45994.01421898148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45994.01421898148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45994.01421898148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45994.01421898148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45994.01421898148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45994.01421898148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45994.01421898148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45994.01421898148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45994.01421898148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45994.01421898148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45994.01421898148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45994.01421898148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45994.01421898148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45994.01421898148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45994.01421898148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45994.01421898148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45994.01421898148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45994.01421898148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45994.01421898148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45994.01421898148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45994.01421898148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45994.01421898148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45994.01421898148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45994.01421898148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45994.01421898148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45994.01421898148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45994.01421898148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45994.01421898148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45994.01421898148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45994.01421898148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45994.01421898148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45994.01421898148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45994.01421898148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45994.01421898148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45994.01421898148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45994.01421898148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45994.01421898148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45994.01421898148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45994.01421898148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45994.01421898148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45994.01421898148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45994.01421898148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45994.01421898148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45994.01421898148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45994.01421898148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45994.01421898148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45994.01421898148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45994.01421898148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45994.01421898148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45994.01421898148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45994.01421898148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45994.01421898148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45994.01421898148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45994.01421898148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45994.01421898148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45994.01421898148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45994.01421898148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45994.01421898148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45994.01421898148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45994.01421898148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45994.01421898148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45994.01421898148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45994.01421898148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45994.01421898148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45994.01421898148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45994.01421898148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45994.01421898148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45994.01421898148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45994.01421898148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45994.01421898148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45994.01421898148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45994.01421898148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45994.01421898148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45994.01421898148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45994.01421898148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45994.01421898148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45994.01421898148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45994.01421898148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45994.01421898148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45994.01421898148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45994.01421898148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45994.01421898148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45994.01421898148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45994.01421898148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45994.01421898148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45994.01421898148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45994.01421898148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45994.01421898148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45994.01421898148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45994.01421898148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45994.01421898148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45994.01421898148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45994.01421898148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45994.01421898148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45994.01421898148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45994.01421898148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45994.01421898148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45994.01421898148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45994.01421898148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45994.01421898148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45994.01421898148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45994.01421898148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45994.01421898148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45994.01421898148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45994.01421898148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45994.01421898148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45994.01421898148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45994.01421898148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45994.01421898148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45994.01421898148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45994.01421898148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45994.01421898148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45994.01421898148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45994.01421898148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45994.01421898148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45994.01421898148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45994.01421898148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45994.01421898148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45994.01421898148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45994.01421898148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45994.01421898148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45994.01421898148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45994.01421898148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45994.01421898148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45994.01421898148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45994.01421898148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45994.01421898148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45994.01421898148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45994.01421898148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45994.01421898148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45994.01421898148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45994.01421898148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45994.01421898148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45994.01421898148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45994.01421898148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45994.01421898148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45994.01421898148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45994.01421898148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45994.01421898148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45994.01421898148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45994.01421898148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45994.01421898148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45994.01421898148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45994.01421898148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45994.01421898148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45994.01421898148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45994.01421898148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45994.01421898148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45994.01421898148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45994.01421898148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45994.01421898148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45994.01421898148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45994.01421898148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45994.01421898148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45994.01421898148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45994.01421898148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45994.01421898148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45994.01421898148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45994.01421898148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45994.01421898148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45994.01421898148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45994.01421898148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45994.01421898148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45994.01421898148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45994.01421898148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45994.01421898148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45994.01421898148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45994.01421898148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45994.01421898148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45994.01421898148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45994.01421898148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45994.01421898148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45994.01421898148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45994.01421898148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45994.01421898148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45994.01421898148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45994.01421898148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45994.01421898148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45994.01421898148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45994.01421898148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45994.01421898148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45994.01421898148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45994.01421898148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45994.01421898148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45994.01421898148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45994.01421898148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45994.01421898148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45994.01421898148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45994.01421898148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45994.01421898148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45994.01421898148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45994.01421898148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45994.01421898148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45994.01421898148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45994.01421898148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45994.01421898148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45994.01421898148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45994.01421898148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45994.01421898148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45994.01421898148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45994.01421898148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45994.01421898148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45994.01421898148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45994.01421898148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45994.01421898148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45994.01421898148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45994.01421898148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45994.01421898148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45994.01421898148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45994.01421898148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45994.01421898148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45994.01421898148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45994.01421898148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45994.01421898148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45994.01421898148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45994.01421898148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45994.01421898148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45994.01421898148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45994.01421898148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45994.01421898148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45994.01421898148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45994.01421898148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45994.01421898148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45994.01421898148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45994.01421898148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45994.01421898148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45994.01421898148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45994.01421898148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45994.01421898148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45994.01421898148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45994.01421898148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45994.01421898148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45994.01421898148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45994.01421898148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45994.01421898148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45994.01421898148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45994.01421898148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45994.01421898148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45994.01421898148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45994.01421898148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45994.01421898148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45994.01421898148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45994.01421898148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45994.01421898148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45994.01421898148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45994.01421898148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45994.01421898148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45994.01421898148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45994.01421898148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45994.01421898148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45994.01421898148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45994.01421898148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45994.01421898148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45994.01421898148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45994.01421898148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45994.01421898148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45994.01421898148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45994.01421898148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45994.01421898148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45994.01421898148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45994.01421898148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45994.01421898148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45994.01421898148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45994.01421898148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45994.01421898148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45994.01421898148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45994.01421898148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45994.01421898148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45994.01421898148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45994.01421898148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45994.01421898148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45994.01421898148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45994.01421898148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45994.01421898148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45994.01421898148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45994.01421898148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45994.01421898148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45994.01421898148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45994.01421898148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45994.01421898148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45994.01421898148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45994.01421898148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45994.01421898148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45994.01421898148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45994.01421898148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45994.01421898148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45994.01421898148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45994.01421898148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45994.01421898148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45994.01421898148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45994.01421898148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45994.01421898148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45994.01421898148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45994.01421898148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45994.01421898148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45994.01421898148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45994.01421898148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45994.01421898148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45994.01421898148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45994.01421898148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45994.01421898148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45994.01421898148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45994.01421898148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45994.01421898148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45994.01421898148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45994.01421898148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45994.01421898148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45994.01421898148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45994.01421898148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45994.01421898148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45994.01421898148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45994.01421898148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45994.01421898148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45994.01421898148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45994.01421898148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45994.01421898148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45994.01421898148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45994.01421898148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45994.01421898148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45994.01421898148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45994.01421898148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45994.01421898148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45994.01421898148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45994.01421898148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45994.01421898148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45994.01421898148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45994.01421898148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45994.01421898148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45994.01421898148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45994.01421898148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45994.01421898148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45994.01421898148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45994.01421898148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45994.01421898148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45994.01421898148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45994.01421898148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45994.01421898148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45994.01421898148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45994.01421898148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45994.01421898148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45994.01421898148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45994.01421898148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45994.01421898148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45994.01421898148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45994.01421898148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45994.01421898148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45994.01421898148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45994.01421898148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45994.01421898148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45994.01421898148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45994.01421898148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45994.01421898148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45994.01421898148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45994.01421898148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45994.01421898148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45994.01421898148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45994.01421898148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45994.01421898148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45994.01421898148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45994.01421898148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45994.01421898148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45994.01421898148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45994.01421898148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45994.01421898148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45994.01421898148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45994.01421898148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45994.01421898148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45994.01421898148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45994.01421898148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45994.01421898148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45994.01421898148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45994.01421898148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45994.01421898148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45994.01421898148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45994.01421898148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45994.01421898148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45994.01421898148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45994.01421898148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45994.01421898148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45994.01421898148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45994.01421898148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45994.01421898148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45994.01421898148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45994.01421898148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45994.01421898148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45994.01421898148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45994.01421898148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45994.01421898148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45994.01421898148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45994.01421898148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45994.01421898148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45994.01421898148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45994.01421898148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45994.01421898148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45994.01421898148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45994.01421898148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45994.01421898148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45994.01421898148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45994.01421898148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45994.01421898148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45994.01421898148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45994.01421898148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45994.01421898148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45994.01421898148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45994.01421898148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45994.01421898148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45994.01421898148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45994.01421898148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45994.01421898148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45994.01421898148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45994.01421898148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45994.01421898148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45994.01421898148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45994.01421898148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45994.01421898148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45994.01421898148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45994.01421898148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45994.01421898148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45994.01421898148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45994.01421898148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45994.01421898148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45994.01421898148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45994.01421898148</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45994.01421898148</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2025-12-02T22:22:30Z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