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95" documentId="120_S{2AC9BD13-BADA-5192-A53E-5A8FF88502F6}" xr6:coauthVersionLast="47" xr6:coauthVersionMax="47" xr10:uidLastSave="{B56AFAD6-D82D-4AA1-A4C2-1770FF3FA88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<sst xmlns="http://schemas.openxmlformats.org/spreadsheetml/2006/main" count="180281" uniqueCount="39124">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</sst>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312.21108333333541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45975.159509259262</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45975.159509259262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45975.159509259262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45975.159509259262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45975.159509259262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45975.159509259262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45975.159509259262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45975.159509259262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45975.159509259262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45975.159509259262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45975.159509259262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45975.159509259262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45975.159509259262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45975.159509259262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45975.159509259262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45975.159509259262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45975.159509259262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45975.159509259262</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45975.159509259262</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45975.159509259262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45975.159509259262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45975.159509259262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45975.159509259262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45975.159509259262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45975.159509259262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45975.159509259262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45975.159509259262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45975.159509259262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45975.159509259262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45975.159509259262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45975.159509259262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45975.159509259262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45975.159509259262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45975.159509259262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45975.159509259262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45975.159509259262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45975.159509259262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45975.159509259262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45975.159509259262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45975.159509259262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45975.159509259262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45975.159509259262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45975.159509259262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45975.159509259262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45975.159509259262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45975.159509259262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45975.159509259262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45975.159509259262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45975.159509259262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45975.159509259262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45975.159509259262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45975.159509259262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45975.159509259262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45975.159509259262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45975.159509259262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45975.159509259262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45975.159509259262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45975.159509259262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45975.159509259262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45975.159509259262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45975.159509259262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45975.159509259262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45975.159509259262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45975.159509259262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45975.159509259262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45975.159509259262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45975.159509259262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45975.159509259262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45975.159509259262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45975.159509259262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45975.159509259262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45975.159509259262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45975.159509259262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45975.159509259262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45975.159509259262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45975.159509259262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45975.159509259262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45975.159509259262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45975.159509259262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45975.159509259262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45975.159509259262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45975.159509259262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45975.159509259262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45975.159509259262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45975.159509259262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45975.159509259262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45975.159509259262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45975.159509259262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45975.159509259262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45975.159509259262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45975.159509259262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45975.159509259262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45975.159509259262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45975.159509259262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45975.159509259262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45975.159509259262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45975.159509259262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45975.159509259262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45975.159509259262</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31C63892-7929-4259-A5F3-146E94081850}"/>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150.15967129630008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0.55322453704138752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45975.159509259262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45975.159509259262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45975.159509259262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45975.159509259262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45975.159509259262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45975.159509259262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45975.159509259262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45975.159509259262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45975.159509259262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45975.159509259262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45975.159509259262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45975.159509259262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45975.159509259262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45975.159509259262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45975.159509259262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45975.159509259262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45975.159509259262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45975.159509259262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45975.159509259262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45975.159509259262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45975.159509259262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45975.159509259262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45975.159509259262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45975.159509259262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45975.159509259262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45975.159509259262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45975.159509259262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45975.159509259262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45975.159509259262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45975.159509259262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45975.159509259262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45975.159509259262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45975.159509259262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45975.159509259262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45975.159509259262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45975.159509259262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45975.159509259262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45975.159509259262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45975.159509259262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45975.159509259262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45975.159509259262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45975.159509259262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45975.159509259262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45975.159509259262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45975.159509259262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45975.159509259262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45975.159509259262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45975.159509259262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45975.159509259262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45975.159509259262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45975.159509259262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45975.159509259262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45975.159509259262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45975.159509259262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45975.159509259262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45975.159509259262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45975.159509259262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45975.159509259262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45975.159509259262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45975.159509259262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45975.159509259262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45975.159509259262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45975.159509259262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45975.159509259262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45975.159509259262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45975.159509259262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45975.159509259262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45975.159509259262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45975.159509259262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45975.159509259262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45975.159509259262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45975.159509259262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45975.159509259262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45975.159509259262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45975.159509259262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45975.159509259262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45975.159509259262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45975.159509259262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45975.159509259262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45975.159509259262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45975.159509259262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45975.159509259262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45975.159509259262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45975.159509259262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45975.159509259262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45975.159509259262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45975.159509259262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45975.159509259262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45975.159509259262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45975.159509259262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45975.159509259262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45975.159509259262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45975.159509259262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45975.159509259262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45975.159509259262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45975.159509259262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45975.159509259262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45975.159509259262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45975.159509259262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45975.159509259262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45975.159509259262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45975.159509259262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45975.159509259262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45975.159509259262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45975.159509259262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45975.159509259262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45975.159509259262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45975.159509259262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45975.159509259262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45975.159509259262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45975.159509259262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45975.159509259262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45975.159509259262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45975.159509259262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45975.159509259262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45975.159509259262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45975.159509259262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45975.159509259262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45975.159509259262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45975.159509259262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45975.159509259262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45975.159509259262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45975.159509259262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45975.159509259262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45975.159509259262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45975.159509259262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45975.159509259262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45975.159509259262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45975.159509259262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45975.159509259262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45975.159509259262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45975.159509259262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45975.159509259262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45975.159509259262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45975.159509259262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45975.159509259262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45975.159509259262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45975.159509259262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45975.159509259262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45975.159509259262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45975.159509259262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45975.159509259262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45975.159509259262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45975.159509259262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45975.159509259262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45975.159509259262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45975.159509259262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45975.159509259262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45975.159509259262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45975.159509259262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45975.159509259262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45975.159509259262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45975.159509259262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45975.159509259262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45975.159509259262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45975.159509259262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45975.159509259262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45975.159509259262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45975.159509259262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45975.159509259262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45975.159509259262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45975.159509259262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45975.159509259262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45975.159509259262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45975.159509259262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45975.159509259262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45975.159509259262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45975.159509259262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45975.159509259262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45975.159509259262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45975.159509259262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45975.159509259262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45975.159509259262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45975.159509259262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45975.159509259262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45975.159509259262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45975.159509259262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45975.159509259262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45975.159509259262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45975.159509259262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45975.159509259262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45975.159509259262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45975.159509259262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45975.159509259262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45975.159509259262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45975.159509259262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45975.159509259262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45975.159509259262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45975.159509259262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45975.159509259262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45975.159509259262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45975.159509259262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45975.159509259262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45975.159509259262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45975.159509259262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45975.159509259262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45975.159509259262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45975.159509259262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45975.159509259262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45975.159509259262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45975.159509259262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45975.159509259262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45975.159509259262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45975.159509259262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45975.159509259262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45975.159509259262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45975.159509259262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45975.159509259262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45975.159509259262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45975.159509259262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45975.159509259262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45975.159509259262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45975.159509259262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45975.159509259262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45975.159509259262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45975.159509259262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45975.159509259262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45975.159509259262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45975.159509259262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45975.159509259262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45975.159509259262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45975.159509259262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45975.159509259262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45975.159509259262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45975.159509259262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45975.159509259262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45975.159509259262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45975.159509259262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45975.159509259262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45975.159509259262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45975.159509259262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45975.159509259262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45975.159509259262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45975.159509259262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45975.159509259262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45975.159509259262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45975.159509259262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45975.159509259262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45975.159509259262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45975.159509259262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45975.159509259262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45975.159509259262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45975.159509259262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45975.159509259262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45975.159509259262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45975.159509259262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45975.159509259262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45975.159509259262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45975.159509259262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45975.159509259262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45975.159509259262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45975.159509259262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45975.159509259262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45975.159509259262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45975.159509259262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45975.159509259262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45975.159509259262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45975.159509259262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45975.159509259262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45975.159509259262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45975.159509259262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45975.159509259262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45975.159509259262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45975.159509259262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45975.159509259262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45975.159509259262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45975.159509259262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45975.159509259262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45975.159509259262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45975.159509259262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45975.159509259262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45975.159509259262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45975.159509259262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45975.159509259262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45975.159509259262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45975.159509259262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45975.159509259262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45975.159509259262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45975.159509259262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45975.159509259262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45975.159509259262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45975.159509259262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45975.159509259262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45975.159509259262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45975.159509259262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45975.159509259262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45975.159509259262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45975.159509259262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45975.159509259262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45975.159509259262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45975.159509259262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45975.159509259262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45975.159509259262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45975.159509259262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45975.159509259262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45975.159509259262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45975.159509259262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45975.159509259262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45975.159509259262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45975.159509259262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45975.159509259262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45975.159509259262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45975.159509259262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45975.159509259262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45975.159509259262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45975.159509259262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45975.159509259262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45975.159509259262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45975.159509259262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45975.159509259262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45975.159509259262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45975.159509259262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45975.159509259262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45975.159509259262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45975.159509259262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45975.159509259262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45975.159509259262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45975.159509259262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45975.159509259262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45975.159509259262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45975.159509259262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45975.159509259262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45975.159509259262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45975.159509259262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45975.159509259262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45975.159509259262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45975.159509259262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45975.159509259262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45975.159509259262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45975.159509259262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45975.159509259262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45975.159509259262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45975.159509259262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45975.159509259262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45975.159509259262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45975.159509259262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45975.159509259262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45975.159509259262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45975.159509259262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45975.159509259262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45975.159509259262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45975.159509259262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45975.159509259262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45975.159509259262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45975.159509259262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45975.159509259262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45975.159509259262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45975.159509259262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45975.159509259262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45975.159509259262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45975.159509259262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45975.159509259262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45975.159509259262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45975.159509259262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45975.159509259262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45975.159509259262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45975.159509259262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45975.159509259262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45975.159509259262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45975.159509259262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45975.159509259262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45975.159509259262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45975.159509259262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45975.159509259262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45975.159509259262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45975.159509259262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45975.159509259262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45975.159509259262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45975.159509259262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45975.159509259262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45975.159509259262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45975.159509259262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45975.159509259262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45975.159509259262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45975.159509259262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45975.159509259262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45975.159509259262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45975.159509259262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45975.159509259262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45975.159509259262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45975.159509259262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45975.159509259262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45975.159509259262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45975.159509259262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45975.159509259262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45975.159509259262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45975.159509259262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45975.159509259262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45975.159509259262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45975.159509259262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45975.159509259262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45975.159509259262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45975.159509259262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45975.159509259262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45975.159509259262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45975.159509259262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45975.159509259262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45975.159509259262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45975.159509259262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45975.159509259262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45975.159509259262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45975.159509259262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45975.159509259262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45975.159509259262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45975.159509259262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45975.159509259262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45975.159509259262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45975.159509259262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45975.159509259262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45975.159509259262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45975.159509259262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45975.159509259262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45975.159509259262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45975.159509259262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45975.159509259262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45975.159509259262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45975.159509259262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45975.159509259262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45975.159509259262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45975.159509259262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45975.159509259262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45975.159509259262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45975.159509259262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45975.159509259262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45975.159509259262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45975.159509259262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45975.159509259262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45975.159509259262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45975.159509259262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45975.159509259262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45975.159509259262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45975.159509259262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45975.159509259262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45975.159509259262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45975.159509259262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45975.159509259262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45975.159509259262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45975.159509259262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45975.159509259262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45975.159509259262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45975.159509259262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45975.159509259262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45975.159509259262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45975.159509259262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45975.159509259262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45975.159509259262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45975.159509259262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45975.159509259262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45975.159509259262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45975.159509259262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45975.159509259262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45975.159509259262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45975.159509259262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45975.159509259262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45975.159509259262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45975.159509259262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45975.159509259262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45975.159509259262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45975.159509259262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45975.159509259262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45975.159509259262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45975.159509259262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45975.159509259262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45975.159509259262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45975.159509259262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45975.159509259262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45975.159509259262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45975.159509259262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45975.159509259262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45975.159509259262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45975.159509259262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45975.159509259262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45975.159509259262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45975.159509259262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45975.159509259262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45975.159509259262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45975.159509259262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45975.159509259262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45975.159509259262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45975.159509259262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45975.159509259262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45975.159509259262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45975.159509259262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45975.159509259262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45975.159509259262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45975.159509259262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45975.159509259262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45975.159509259262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45975.159509259262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45975.159509259262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45975.159509259262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45975.159509259262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45975.159509259262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45975.159509259262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45975.159509259262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45975.159509259262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45975.159509259262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45975.159509259262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45975.159509259262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45975.159509259262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45975.159509259262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45975.159509259262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45975.159509259262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45975.159509259262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45975.159509259262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45975.159509259262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45975.159509259262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45975.159509259262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45975.159509259262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45975.159509259262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45975.159509259262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45975.159509259262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45975.159509259262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45975.159509259262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45975.159509259262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45975.159509259262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45975.159509259262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45975.159509259262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45975.159509259262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45975.159509259262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45975.159509259262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45975.159509259262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45975.159509259262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45975.159509259262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45975.159509259262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45975.159509259262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45975.159509259262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45975.159509259262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45975.159509259262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45975.159509259262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45975.159509259262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45975.159509259262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45975.159509259262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45975.159509259262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45975.159509259262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45975.159509259262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45975.159509259262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45975.159509259262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45975.159509259262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45975.159509259262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45975.159509259262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45975.159509259262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45975.159509259262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45975.159509259262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45975.159509259262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45975.159509259262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45975.159509259262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45975.159509259262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45975.159509259262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45975.159509259262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45975.159509259262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45975.159509259262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45975.159509259262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45975.159509259262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45975.159509259262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45975.159509259262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45975.159509259262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45975.159509259262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45975.159509259262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45975.159509259262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45975.159509259262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45975.159509259262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45975.159509259262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45975.159509259262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45975.159509259262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45975.159509259262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45975.159509259262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45975.159509259262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45975.159509259262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45975.159509259262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45975.159509259262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45975.159509259262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45975.159509259262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45975.159509259262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45975.159509259262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45975.159509259262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45975.159509259262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45975.159509259262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45975.159509259262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45975.159509259262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45975.159509259262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45975.159509259262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45975.159509259262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45975.159509259262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45975.159509259262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45975.159509259262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45975.159509259262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45975.159509259262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45975.159509259262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45975.159509259262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45975.159509259262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45975.159509259262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45975.159509259262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45975.159509259262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45975.159509259262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45975.159509259262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45975.159509259262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45975.159509259262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45975.159509259262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45975.159509259262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45975.159509259262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45975.159509259262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45975.159509259262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45975.159509259262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45975.159509259262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45975.159509259262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45975.159509259262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45975.159509259262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45975.159509259262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45975.159509259262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45975.159509259262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45975.159509259262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45975.159509259262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45975.159509259262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45975.159509259262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45975.159509259262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45975.159509259262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45975.159509259262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45975.159509259262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45975.159509259262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45975.159509259262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45975.159509259262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45975.159509259262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45975.159509259262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45975.159509259262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45975.159509259262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45975.159509259262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45975.159509259262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45975.159509259262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45975.159509259262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45975.159509259262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45975.159509259262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45975.159509259262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45975.159509259262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45975.159509259262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45975.159509259262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45975.159509259262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45975.159509259262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45975.159509259262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45975.159509259262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45975.159509259262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45975.159509259262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45975.159509259262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45975.159509259262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45975.159509259262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45975.159509259262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45975.159509259262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45975.159509259262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45975.159509259262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45975.159509259262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45975.159509259262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45975.159509259262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45975.159509259262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45975.159509259262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45975.159509259262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45975.159509259262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45975.159509259262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45975.159509259262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45975.159509259262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45975.159509259262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45975.159509259262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45975.159509259262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45975.159509259262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45975.159509259262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45975.159509259262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45975.159509259262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45975.159509259262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45975.159509259262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45975.159509259262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45975.159509259262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45975.159509259262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45975.159509259262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45975.159509259262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45975.159509259262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45975.159509259262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45975.159509259262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45975.159509259262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45975.159509259262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45975.159509259262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45975.159509259262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45975.159509259262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45975.159509259262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45975.159509259262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45975.159509259262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45975.159509259262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45975.159509259262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45975.159509259262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45975.159509259262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45975.159509259262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45975.159509259262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45975.159509259262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45975.159509259262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45975.159509259262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45975.159509259262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45975.159509259262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45975.159509259262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45975.159509259262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45975.159509259262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45975.159509259262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45975.159509259262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45975.159509259262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45975.159509259262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45975.159509259262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45975.159509259262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45975.159509259262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45975.159509259262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45975.159509259262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45975.159509259262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45975.159509259262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45975.159509259262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45975.159509259262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45975.159509259262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45975.159509259262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45975.159509259262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45975.159509259262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45975.159509259262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45975.159509259262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45975.159509259262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45975.159509259262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45975.159509259262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45975.159509259262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45975.159509259262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45975.159509259262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45975.159509259262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45975.159509259262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45975.159509259262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45975.159509259262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45975.159509259262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45975.159509259262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45975.159509259262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45975.159509259262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45975.159509259262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45975.159509259262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45975.159509259262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45975.159509259262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45975.159509259262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45975.159509259262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45975.159509259262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45975.159509259262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45975.159509259262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45975.159509259262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45975.159509259262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45975.159509259262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45975.159509259262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45975.159509259262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45975.159509259262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45975.159509259262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45975.159509259262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45975.159509259262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45975.159509259262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45975.159509259262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45975.159509259262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45975.159509259262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45975.159509259262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45975.159509259262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45975.159509259262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45975.159509259262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45975.159509259262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45975.159509259262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45975.159509259262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45975.159509259262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45975.159509259262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45975.159509259262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45975.159509259262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45975.159509259262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45975.159509259262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45975.159509259262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45975.159509259262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45975.159509259262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45975.159509259262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45975.159509259262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45975.159509259262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45975.159509259262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45975.159509259262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45975.159509259262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45975.159509259262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45975.159509259262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45975.159509259262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45975.159509259262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45975.159509259262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45975.159509259262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45975.159509259262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45975.159509259262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45975.159509259262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45975.159509259262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45975.159509259262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45975.159509259262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45975.159509259262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45975.159509259262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45975.159509259262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45975.159509259262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45975.159509259262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45975.159509259262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45975.159509259262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45975.159509259262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45975.159509259262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45975.159509259262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45975.159509259262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45975.159509259262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45975.159509259262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45975.159509259262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45975.159509259262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45975.159509259262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45975.159509259262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45975.159509259262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45975.159509259262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45975.159509259262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45975.159509259262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45975.159509259262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45975.159509259262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45975.159509259262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45975.159509259262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45975.159509259262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45975.159509259262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45975.159509259262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45975.159509259262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45975.159509259262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45975.159509259262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45975.159509259262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45975.159509259262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45975.159509259262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45975.159509259262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45975.159509259262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45975.159509259262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45975.159509259262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45975.159509259262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45975.159509259262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45975.159509259262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45975.159509259262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45975.159509259262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45975.159509259262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45975.159509259262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45975.159509259262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45975.159509259262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45975.159509259262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45975.159509259262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45975.159509259262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45975.159509259262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45975.159509259262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45975.159509259262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45975.159509259262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45975.159509259262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45975.159509259262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45975.159509259262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45975.159509259262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45975.159509259262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45975.159509259262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45975.159509259262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45975.159509259262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45975.159509259262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45975.159509259262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45975.159509259262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45975.159509259262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45975.159509259262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45975.159509259262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45975.159509259262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45975.159509259262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45975.159509259262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45975.159509259262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45975.159509259262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45975.159509259262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45975.159509259262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45975.159509259262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45975.159509259262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45975.159509259262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45975.159509259262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45975.159509259262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45975.159509259262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45975.159509259262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45975.159509259262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45975.159509259262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45975.159509259262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45975.159509259262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45975.159509259262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45975.159509259262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45975.159509259262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45975.159509259262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45975.159509259262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45975.159509259262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45975.159509259262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45975.159509259262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45975.159509259262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45975.159509259262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45975.159509259262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45975.159509259262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45975.159509259262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45975.159509259262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45975.159509259262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45975.159509259262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45975.159509259262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45975.159509259262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45975.159509259262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45975.159509259262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45975.159509259262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45975.159509259262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45975.159509259262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45975.159509259262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45975.159509259262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45975.159509259262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45975.159509259262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45975.159509259262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45975.159509259262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45975.159509259262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45975.159509259262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45975.159509259262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45975.159509259262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45975.159509259262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45975.159509259262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45975.159509259262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45975.159509259262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45975.159509259262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45975.159509259262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45975.159509259262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45975.159509259262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45975.159509259262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45975.159509259262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45975.159509259262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45975.159509259262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45975.159509259262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45975.159509259262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45975.159509259262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45975.159509259262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45975.159509259262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45975.159509259262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45975.159509259262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45975.159509259262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45975.159509259262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45975.159509259262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45975.159509259262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45975.159509259262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45975.159509259262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45975.159509259262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45975.159509259262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45975.159509259262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45975.159509259262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45975.159509259262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45975.159509259262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45975.159509259262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45975.159509259262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45975.159509259262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45975.159509259262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45975.159509259262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45975.159509259262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45975.159509259262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45975.159509259262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45975.159509259262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45975.159509259262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45975.159509259262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45975.159509259262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45975.159509259262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45975.159509259262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45975.159509259262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45975.159509259262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45975.159509259262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45975.159509259262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45975.159509259262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45975.159509259262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45975.159509259262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45975.159509259262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45975.159509259262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45975.159509259262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45975.159509259262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45975.159509259262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45975.159509259262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45975.159509259262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45975.159509259262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45975.159509259262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45975.159509259262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45975.159509259262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45975.159509259262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45975.159509259262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45975.159509259262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45975.159509259262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45975.159509259262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45975.159509259262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45975.159509259262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45975.159509259262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45975.159509259262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45975.159509259262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45975.159509259262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45975.159509259262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45975.159509259262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45975.159509259262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45975.159509259262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45975.159509259262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45975.159509259262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45975.159509259262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45975.159509259262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45975.159509259262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45975.159509259262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45975.159509259262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45975.159509259262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45975.159509259262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45975.159509259262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45975.159509259262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45975.159509259262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45975.159509259262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45975.159509259262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45975.159509259262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45975.159509259262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45975.159509259262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45975.159509259262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45975.159509259262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45975.159509259262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45975.159509259262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45975.159509259262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45975.159509259262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45975.159509259262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45975.159509259262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45975.159509259262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45975.159509259262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45975.159509259262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45975.159509259262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45975.159509259262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45975.159509259262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45975.159509259262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45975.159509259262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45975.159509259262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45975.159509259262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45975.159509259262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45975.159509259262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45975.159509259262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45975.159509259262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45975.159509259262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45975.159509259262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45975.159509259262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45975.159509259262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45975.159509259262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45975.159509259262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45975.159509259262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45975.159509259262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45975.159509259262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45975.159509259262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45975.159509259262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45975.159509259262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45975.159509259262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45975.159509259262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45975.159509259262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45975.159509259262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45975.159509259262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45975.159509259262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45975.159509259262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45975.159509259262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45975.159509259262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45975.159509259262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45975.159509259262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45975.159509259262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45975.159509259262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45975.159509259262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45975.159509259262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45975.159509259262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45975.159509259262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45975.159509259262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45975.159509259262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45975.159509259262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45975.159509259262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45975.159509259262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45975.159509259262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45975.159509259262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45975.159509259262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45975.159509259262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45975.159509259262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45975.159509259262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45975.159509259262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45975.159509259262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45975.159509259262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45975.159509259262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45975.159509259262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45975.159509259262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45975.159509259262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45975.159509259262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45975.159509259262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45975.159509259262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45975.159509259262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45975.159509259262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45975.159509259262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45975.159509259262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45975.159509259262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45975.159509259262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45975.159509259262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45975.159509259262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45975.159509259262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45975.159509259262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45975.159509259262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45975.159509259262</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271.67879166666535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45975.159509259262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45975.159509259262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45975.159509259262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45975.159509259262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45975.159509259262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45975.159509259262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45975.159509259262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45975.159509259262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45975.159509259262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45975.159509259262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45975.159509259262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45975.159509259262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45975.159509259262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45975.159509259262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45975.159509259262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45975.159509259262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45975.159509259262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45975.159509259262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45975.159509259262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45975.159509259262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45975.159509259262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45975.159509259262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45975.159509259262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45975.159509259262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45975.159509259262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45975.159509259262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45975.159509259262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45975.159509259262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45975.159509259262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45975.159509259262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45975.159509259262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45975.159509259262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45975.159509259262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45975.159509259262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45975.159509259262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45975.159509259262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45975.159509259262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45975.159509259262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45975.159509259262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45975.159509259262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45975.159509259262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45975.159509259262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45975.159509259262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45975.159509259262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45975.159509259262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45975.159509259262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45975.159509259262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45975.159509259262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45975.159509259262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45975.159509259262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45975.159509259262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45975.159509259262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45975.159509259262</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83.327449074073229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48.970631944444904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26.498398148149136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0.32690509259555256</v>
      </c>
      <c r="H6" s="125">
        <v>45974.826354166667</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34514</v>
      </c>
      <c r="E7" s="124" t="s">
        <v>39021</v>
      </c>
      <c r="F7" s="157">
        <v>45975.144317129627</v>
      </c>
      <c r="G7" s="126">
        <f t="shared" ref="G7:G70" ca="1" si="2">IFERROR(NOW()-F7,"")</f>
        <v>1.5192129634669982E-2</v>
      </c>
      <c r="H7" s="125">
        <v>45975.13821759259</v>
      </c>
      <c r="I7" s="124" t="str">
        <f>IFERROR(VLOOKUP(D7,DB!A:F,6,0),"")</f>
        <v>SCECO</v>
      </c>
      <c r="J7" s="124" t="str">
        <f>IFERROR(VLOOKUP(D7,DB!A:G,7,0),"")</f>
        <v>Good</v>
      </c>
      <c r="K7" s="124" t="s">
        <v>39120</v>
      </c>
      <c r="L7" s="124" t="str">
        <f>IFERROR(VLOOKUP(D7,DB!A:I,9,0),"")</f>
        <v>Latis</v>
      </c>
    </row>
    <row r="8" spans="1:13">
      <c r="A8" s="124"/>
      <c r="B8" s="124" t="str">
        <f>IFERROR(VLOOKUP(D8,DB!A:K,11,0),"")</f>
        <v/>
      </c>
      <c r="C8" s="124"/>
      <c r="D8" s="124"/>
      <c r="E8" s="124"/>
      <c r="F8" s="124"/>
      <c r="G8" s="126">
        <f t="shared" ca="1" si="2"/>
        <v>45975.159509259262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45975.159509259262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45975.159509259262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45975.159509259262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45975.159509259262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45975.159509259262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45975.159509259262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45975.159509259262</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45975.159509259262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45975.159509259262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45975.159509259262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45975.159509259262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45975.159509259262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45975.159509259262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45975.159509259262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45975.159509259262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45975.159509259262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45975.159509259262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45975.159509259262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45975.159509259262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45975.159509259262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45975.159509259262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45975.159509259262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45975.159509259262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45975.159509259262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45975.159509259262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45975.159509259262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45975.159509259262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45975.159509259262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45975.159509259262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45975.159509259262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45975.159509259262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45975.159509259262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45975.159509259262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45975.159509259262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45975.159509259262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45975.159509259262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45975.159509259262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45975.159509259262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45975.159509259262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45975.159509259262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45975.159509259262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45975.159509259262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45975.159509259262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45975.159509259262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45975.159509259262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45975.159509259262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45975.159509259262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45975.159509259262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45975.159509259262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45975.159509259262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45975.159509259262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45975.159509259262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45975.159509259262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45975.159509259262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45975.159509259262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45975.159509259262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45975.159509259262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45975.159509259262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45975.159509259262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45975.159509259262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45975.159509259262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45975.159509259262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45975.159509259262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45975.159509259262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45975.159509259262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45975.159509259262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45975.159509259262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45975.159509259262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45975.159509259262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45975.159509259262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45975.159509259262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45975.159509259262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45975.159509259262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45975.159509259262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45975.159509259262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45975.159509259262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45975.159509259262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45975.159509259262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45975.159509259262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45975.159509259262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45975.159509259262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45975.159509259262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45975.159509259262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45975.159509259262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45975.159509259262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45975.159509259262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45975.159509259262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45975.159509259262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45975.159509259262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45975.159509259262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45975.159509259262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45975.159509259262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45975.159509259262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45975.159509259262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45975.159509259262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45975.159509259262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45975.159509259262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45975.159509259262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45975.159509259262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45975.159509259262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45975.159509259262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45975.159509259262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45975.159509259262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45975.159509259262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45975.159509259262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45975.159509259262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45975.159509259262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45975.159509259262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45975.159509259262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45975.159509259262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45975.159509259262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45975.159509259262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45975.159509259262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45975.159509259262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45975.159509259262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45975.159509259262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45975.159509259262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45975.159509259262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45975.159509259262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45975.159509259262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45975.159509259262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45975.159509259262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45975.159509259262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45975.159509259262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45975.159509259262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45975.159509259262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45975.159509259262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45975.159509259262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45975.159509259262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45975.159509259262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45975.159509259262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45975.159509259262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45975.159509259262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45975.159509259262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45975.159509259262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45975.159509259262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45975.159509259262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45975.159509259262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45975.159509259262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45975.159509259262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45975.159509259262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45975.159509259262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45975.159509259262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45975.159509259262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45975.159509259262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45975.159509259262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45975.159509259262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45975.159509259262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45975.159509259262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45975.159509259262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45975.159509259262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45975.159509259262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45975.159509259262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45975.159509259262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45975.159509259262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45975.159509259262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45975.159509259262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45975.159509259262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45975.159509259262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45975.159509259262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45975.159509259262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45975.159509259262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45975.159509259262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45975.159509259262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45975.159509259262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45975.159509259262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45975.159509259262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45975.159509259262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45975.159509259262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45975.159509259262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45975.159509259262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45975.159509259262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45975.159509259262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45975.159509259262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45975.159509259262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45975.159509259262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45975.159509259262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45975.159509259262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45975.159509259262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45975.159509259262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45975.159509259262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45975.159509259262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45975.159509259262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45975.159509259262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45975.159509259262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45975.159509259262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45975.159509259262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45975.159509259262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45975.159509259262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45975.159509259262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45975.159509259262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45975.159509259262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45975.159509259262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45975.159509259262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45975.159509259262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45975.159509259262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45975.159509259262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45975.159509259262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45975.159509259262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45975.159509259262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45975.159509259262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45975.159509259262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45975.159509259262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45975.159509259262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45975.159509259262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45975.159509259262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45975.159509259262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45975.159509259262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45975.159509259262</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A6" sqref="A6"/>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105">
        <f t="shared" ref="G2:G36" ca="1" si="0">IFERROR(NOW()-F2,"-")</f>
        <v>1.906944444635883E-2</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105">
        <f t="shared" ca="1" si="0"/>
        <v>45975.159509259262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45975.159509259262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45975.159509259262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45975.159509259262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45975.159509259262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45975.159509259262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45975.159509259262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45975.159509259262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45975.159509259262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45975.159509259262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45975.159509259262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45975.159509259262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45975.159509259262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45975.159509259262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45975.159509259262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45975.159509259262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45975.159509259262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45975.159509259262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45975.159509259262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45975.159509259262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45975.159509259262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45975.159509259262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45975.159509259262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45975.159509259262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45975.159509259262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45975.159509259262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45975.159509259262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45975.159509259262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45975.159509259262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45975.159509259262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45975.159509259262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45975.159509259262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45975.159509259262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45975.159509259262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45975.159509259262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45975.159509259262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45975.159509259262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45975.159509259262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45975.159509259262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45975.159509259262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45975.159509259262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45975.159509259262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45975.159509259262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45975.159509259262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45975.159509259262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45975.159509259262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45975.159509259262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45975.159509259262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45975.159509259262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45975.159509259262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45975.159509259262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45975.159509259262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45975.159509259262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45975.159509259262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45975.159509259262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45975.159509259262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45975.159509259262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45975.159509259262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45975.159509259262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45975.159509259262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45975.159509259262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45975.159509259262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45975.159509259262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45975.159509259262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45975.159509259262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45975.159509259262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45975.159509259262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45975.159509259262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45975.159509259262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45975.159509259262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45975.159509259262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45975.159509259262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45975.159509259262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45975.159509259262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45975.159509259262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45975.159509259262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45975.159509259262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45975.159509259262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45975.159509259262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45975.159509259262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45975.159509259262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45975.159509259262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45975.159509259262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45975.159509259262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45975.159509259262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45975.159509259262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45975.159509259262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45975.159509259262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45975.159509259262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45975.159509259262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45975.159509259262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45975.159509259262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45975.159509259262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45975.159509259262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45975.159509259262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45975.159509259262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45975.159509259262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45975.159509259262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45975.159509259262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45975.159509259262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45975.159509259262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45975.159509259262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45975.159509259262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45975.159509259262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45975.159509259262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45975.159509259262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45975.159509259262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45975.159509259262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45975.159509259262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45975.159509259262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45975.159509259262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45975.159509259262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45975.159509259262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45975.159509259262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45975.159509259262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45975.159509259262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45975.159509259262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45975.159509259262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45975.159509259262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45975.159509259262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45975.159509259262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45975.159509259262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45975.159509259262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45975.159509259262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45975.159509259262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45975.159509259262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45975.159509259262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45975.159509259262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45975.159509259262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45975.159509259262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45975.159509259262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45975.159509259262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2025-11-14T00:50:10Z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