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20" documentId="120_S{2AC9BD13-BADA-5192-A53E-5A8FF88502F6}" xr6:coauthVersionLast="47" xr6:coauthVersionMax="47" xr10:uidLastSave="{980E50EC-7B27-4E8F-968E-2F6864013D2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<sst xmlns="http://schemas.openxmlformats.org/spreadsheetml/2006/main" count="180280" uniqueCount="39123">
  <si>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</si>
  <si>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</si>
  <si>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</si>
  <si>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</si>
  <si>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</si>
  <si>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</si>
  <si>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</si>
  <si>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</si>
  <si>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</si>
  <si>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</si>
  <si>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</si>
  <si>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</si>
  <si>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</si>
  <si>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</si>
  <si>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</si>
  <si>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</si>
  <si>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</si>
  <si>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</si>
  <si>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</si>
  <si>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</si>
  <si>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</si>
  <si>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</si>
  <si>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</si>
  <si>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</si>
  <si>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</si>
  <si>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</si>
  <si>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</si>
  <si>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</si>
  <si>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</si>
  <si>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</si>
  <si>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</si>
  <si>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</si>
  <si>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</si>
  <si>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</si>
  <si>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</si>
  <si>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</si>
  <si>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</si>
  <si>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</si>
  <si>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</si>
  <si>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</si>
  <si>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</si>
  <si>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</si>
  <si>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</si>
  <si>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</si>
  <si>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</si>
  <si>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</si>
  <si>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</si>
  <si>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</si>
  <si>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</si>
  <si>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</si>
  <si>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</si>
  <si>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</si>
  <si>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</si>
  <si>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</si>
  <si>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</si>
  <si>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</si>
  <si>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</si>
  <si>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</si>
  <si>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</si>
  <si>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</si>
  <si>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</si>
  <si>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</si>
  <si>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</si>
  <si>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</si>
  <si>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</si>
  <si>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</si>
  <si>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</si>
  <si>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</si>
  <si>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</si>
  <si>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</si>
  <si>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</si>
  <si>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</si>
  <si>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</si>
  <si>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</si>
  <si>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</si>
  <si>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</si>
  <si>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</si>
  <si>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</si>
  <si>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</si>
  <si>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</si>
  <si>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</si>
  <si>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</si>
  <si>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</si>
  <si>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</si>
  <si>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</si>
  <si>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</si>
  <si>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</si>
  <si>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</si>
  <si>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</si>
  <si>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</si>
  <si>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</si>
  <si>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</si>
  <si>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</si>
  <si>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</si>
  <si>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</si>
  <si>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</si>
  <si>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</si>
  <si>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</si>
  <si>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</si>
  <si>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</si>
  <si>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</si>
  <si>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</si>
  <si>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</si>
  <si>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</si>
  <si>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</si>
  <si>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</si>
  <si>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</si>
  <si>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</si>
  <si>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</si>
  <si>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</si>
  <si>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</si>
  <si>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</si>
  <si>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</si>
  <si>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</si>
  <si>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</si>
  <si>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</si>
  <si>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</si>
  <si>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</si>
  <si>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</si>
  <si>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</si>
  <si>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</si>
  <si>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</si>
  <si>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</si>
  <si>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</si>
  <si>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</si>
  <si>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</si>
  <si>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</si>
  <si>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</si>
  <si>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</si>
  <si>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</si>
  <si>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</si>
  <si>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</si>
  <si>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</si>
  <si>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</si>
  <si>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</si>
  <si>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</si>
  <si>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</si>
  <si>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</si>
  <si>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</si>
  <si>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</si>
  <si>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</si>
  <si>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</si>
  <si>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</si>
  <si>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</si>
  <si>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</si>
  <si>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</si>
  <si>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</si>
  <si>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</si>
  <si>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</si>
  <si>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</si>
  <si>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</si>
  <si>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</si>
  <si>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</si>
  <si>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</si>
  <si>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</si>
  <si>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</si>
  <si>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</si>
  <si>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</si>
  <si>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</si>
  <si>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</si>
  <si>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</si>
  <si>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</si>
  <si>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</si>
  <si>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</si>
  <si>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</si>
  <si>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</si>
  <si>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</si>
  <si>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</si>
  <si>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</si>
  <si>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</si>
  <si>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</si>
  <si>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</si>
  <si>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</si>
  <si>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</si>
  <si>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</si>
  <si>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</si>
  <si>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</si>
  <si>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</si>
  <si>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</si>
  <si>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</si>
  <si>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</si>
  <si>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</si>
  <si>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</si>
  <si>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</si>
  <si>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</si>
  <si>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</si>
  <si>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</si>
  <si>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</si>
  <si>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</si>
  <si>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</si>
  <si>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</si>
  <si>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</si>
  <si>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</si>
  <si>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</si>
  <si>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</si>
  <si>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</si>
  <si>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</si>
  <si>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</si>
  <si>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</si>
  <si>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</si>
  <si>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</si>
  <si>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</si>
  <si>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</si>
  <si>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</si>
  <si>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</si>
  <si>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</si>
  <si>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</si>
  <si>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</si>
  <si>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</si>
  <si>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</si>
  <si>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</si>
  <si>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</si>
  <si>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</si>
  <si>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</si>
  <si>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</si>
  <si>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</si>
  <si>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</si>
  <si>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</si>
  <si>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</si>
  <si>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</si>
  <si>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</si>
  <si>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</si>
  <si>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</si>
  <si>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</si>
  <si>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</si>
  <si>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</si>
  <si>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</si>
  <si>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</si>
  <si>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</si>
  <si>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</si>
  <si>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</si>
  <si>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</si>
  <si>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</si>
  <si>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</si>
  <si>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</si>
  <si>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</si>
  <si>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</si>
  <si>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</si>
  <si>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</si>
  <si>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</si>
  <si>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</si>
  <si>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</si>
  <si>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</si>
  <si>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</si>
  <si>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</si>
  <si>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</si>
  <si>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</si>
  <si>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</si>
  <si>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</si>
  <si>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</si>
  <si>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</si>
  <si>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</si>
  <si>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</si>
  <si>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</si>
  <si>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</si>
  <si>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</si>
  <si>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</si>
  <si>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</si>
  <si>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</si>
  <si>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</si>
  <si>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</si>
  <si>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</si>
  <si>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</si>
  <si>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</si>
  <si>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</si>
  <si>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</si>
  <si>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</si>
  <si>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</si>
  <si>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</si>
  <si>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</si>
  <si>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</si>
  <si>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</si>
  <si>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</si>
  <si>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</si>
  <si>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</si>
  <si>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</si>
  <si>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</si>
  <si>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</si>
  <si>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</si>
  <si>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</si>
  <si>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</si>
  <si>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</si>
  <si>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</si>
  <si>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</si>
  <si>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</si>
  <si>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</si>
  <si>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</si>
  <si>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</si>
  <si>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</si>
  <si>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</si>
  <si>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</si>
  <si>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</si>
  <si>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</si>
  <si>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</si>
  <si>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</si>
  <si>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</si>
  <si>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</si>
  <si>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</si>
  <si>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</si>
  <si>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</si>
  <si>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</si>
  <si>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</si>
  <si>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</si>
  <si>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</si>
  <si>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</si>
  <si>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</si>
  <si>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</si>
  <si>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</si>
  <si>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</si>
  <si>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</si>
  <si>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</si>
  <si>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</si>
  <si>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</si>
  <si>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</si>
  <si>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</si>
  <si>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</si>
  <si>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</si>
  <si>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</si>
  <si>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</si>
  <si>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</si>
  <si>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</si>
  <si>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</si>
  <si>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</si>
  <si>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</si>
  <si>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</si>
  <si>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</si>
  <si>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</si>
  <si>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</si>
  <si>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</si>
  <si>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</si>
  <si>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</si>
  <si>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</si>
  <si>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</si>
  <si>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</si>
  <si>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</si>
  <si>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</si>
  <si>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</si>
  <si>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</si>
  <si>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</si>
  <si>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</si>
  <si>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</si>
  <si>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</si>
  <si>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</si>
  <si>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</si>
  <si>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</si>
  <si>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</si>
  <si>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</si>
  <si>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</si>
  <si>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</si>
  <si>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</si>
  <si>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</si>
  <si>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</si>
  <si>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</si>
  <si>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</si>
  <si>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</si>
  <si>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</si>
  <si>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</si>
  <si>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</si>
  <si>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</si>
  <si>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</si>
  <si>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</si>
  <si>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</si>
  <si>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</si>
  <si>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</si>
  <si>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</si>
  <si>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</si>
  <si>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</si>
  <si>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</si>
  <si>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</si>
  <si>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</si>
  <si>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</si>
  <si>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</si>
  <si>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</si>
  <si>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</si>
  <si>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</si>
  <si>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</si>
  <si>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</si>
  <si>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</si>
  <si>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</si>
  <si>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</si>
  <si>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</si>
  <si>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</si>
  <si>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</si>
  <si>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</si>
  <si>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</si>
  <si>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</si>
  <si>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</si>
  <si>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</si>
  <si>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</si>
  <si>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</si>
  <si>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</si>
  <si>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</si>
  <si>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</si>
  <si>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</si>
  <si>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</si>
  <si>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</si>
  <si>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</si>
  <si>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</si>
  <si>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</si>
  <si>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</si>
  <si>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</si>
  <si>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</si>
  <si>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</si>
  <si>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</si>
  <si>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</si>
  <si>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</si>
  <si>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</si>
  <si>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</si>
  <si>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</si>
  <si>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</si>
  <si>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</si>
  <si>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</si>
  <si>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</si>
  <si>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</si>
  <si>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</si>
  <si>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</si>
  <si>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</si>
  <si>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</si>
  <si>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</si>
  <si>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</si>
  <si>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</si>
  <si>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</si>
  <si>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</si>
  <si>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</si>
  <si>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</si>
  <si>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</si>
  <si>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</si>
  <si>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</si>
  <si>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</si>
  <si>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</si>
  <si>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</si>
  <si>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</si>
  <si>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</si>
  <si>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</si>
  <si>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</si>
  <si>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</si>
  <si>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</si>
  <si>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</si>
  <si>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</si>
  <si>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</si>
  <si>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</si>
  <si>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</si>
  <si>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</si>
  <si>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</si>
  <si>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</si>
  <si>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</si>
  <si>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</si>
  <si>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</si>
  <si>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</si>
  <si>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</si>
  <si>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</si>
  <si>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</si>
  <si>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</si>
  <si>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</si>
  <si>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</si>
  <si>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</si>
  <si>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</si>
  <si>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</si>
  <si>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</si>
  <si>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</si>
  <si>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</si>
  <si>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</si>
  <si>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</si>
  <si>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</si>
  <si>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</si>
  <si>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</si>
  <si>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</si>
  <si>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</si>
  <si>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</si>
  <si>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</si>
  <si>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</si>
  <si>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</si>
  <si>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</si>
  <si>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</si>
  <si>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</si>
  <si>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</si>
  <si>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</si>
  <si>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</si>
  <si>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</si>
  <si>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</si>
  <si>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</si>
  <si>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</si>
  <si>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</si>
  <si>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</si>
  <si>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</si>
  <si>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</si>
  <si>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</si>
  <si>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</si>
  <si>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</si>
  <si>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</si>
  <si>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</si>
  <si>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</si>
  <si>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</si>
  <si>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</si>
  <si>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</si>
  <si>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</si>
  <si>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</si>
  <si>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</si>
  <si>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</si>
  <si>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</si>
  <si>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</si>
  <si>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</si>
  <si>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</si>
  <si>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</si>
  <si>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</si>
  <si>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</si>
  <si>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</si>
  <si>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</si>
  <si>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</si>
  <si>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</si>
  <si>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</si>
  <si>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</si>
  <si>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</si>
  <si>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</si>
  <si>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</si>
  <si>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</si>
  <si>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</si>
  <si>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</si>
  <si>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</si>
  <si>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</si>
  <si>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</si>
  <si>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</si>
  <si>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</si>
  <si>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</si>
  <si>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</si>
  <si>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</si>
  <si>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</si>
  <si>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</si>
  <si>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</si>
  <si>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</si>
  <si>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</si>
  <si>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</si>
  <si>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</si>
  <si>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</si>
  <si>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</si>
  <si>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</si>
  <si>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</si>
  <si>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</si>
  <si>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</si>
  <si>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</si>
  <si>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</si>
  <si>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</si>
  <si>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</si>
  <si>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</si>
  <si>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</si>
  <si>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</si>
  <si>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</si>
  <si>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</si>
  <si>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</si>
  <si>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</si>
  <si>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</si>
  <si>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</si>
  <si>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</si>
  <si>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</si>
  <si>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</si>
  <si>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</si>
  <si>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</si>
  <si>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</si>
  <si>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</si>
  <si>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</si>
  <si>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</si>
  <si>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</si>
  <si>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</si>
  <si>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</si>
  <si>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</si>
  <si>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</si>
  <si>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</si>
  <si>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</si>
  <si>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</si>
  <si>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</si>
  <si>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</si>
  <si>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</si>
  <si>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</si>
  <si>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</si>
  <si>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</si>
  <si>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</si>
  <si>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</si>
  <si>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</si>
  <si>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</si>
  <si>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</si>
  <si>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</si>
  <si>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</si>
  <si>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</si>
  <si>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</si>
  <si>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</si>
  <si>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</si>
  <si>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</si>
  <si>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</si>
  <si>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</si>
  <si>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</si>
  <si>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</si>
  <si>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</si>
  <si>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</si>
  <si>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</si>
  <si>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</si>
  <si>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</si>
  <si>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</si>
  <si>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</si>
  <si>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</si>
  <si>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</si>
  <si>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</si>
  <si>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</si>
  <si>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</si>
  <si>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</si>
  <si>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</si>
  <si>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</si>
  <si>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</si>
  <si>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</si>
  <si>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</si>
  <si>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</si>
  <si>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</si>
  <si>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</si>
  <si>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</si>
  <si>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</si>
  <si>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</si>
  <si>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</si>
  <si>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</si>
  <si>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</si>
  <si>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</si>
  <si>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</si>
  <si>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</si>
  <si>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</si>
  <si>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</si>
  <si>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</si>
  <si>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</si>
  <si>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</si>
  <si>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</si>
  <si>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</si>
  <si>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</si>
  <si>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</si>
  <si>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</si>
  <si>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</si>
  <si>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</si>
  <si>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</si>
  <si>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</si>
  <si>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</si>
  <si>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</si>
  <si>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</si>
  <si>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</si>
  <si>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</si>
  <si>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</si>
  <si>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</si>
  <si>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</si>
  <si>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</si>
  <si>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</si>
  <si>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</si>
  <si>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</si>
  <si>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</si>
  <si>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</si>
  <si>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</si>
  <si>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</si>
  <si>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</si>
  <si>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</si>
  <si>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</si>
  <si>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</si>
  <si>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</si>
  <si>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</si>
  <si>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</si>
  <si>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</si>
  <si>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</si>
  <si>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</si>
  <si>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</si>
  <si>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</si>
  <si>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</si>
  <si>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</si>
  <si>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</si>
  <si>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</si>
  <si>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</si>
  <si>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</si>
  <si>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</si>
  <si>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</si>
  <si>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</si>
  <si>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</si>
  <si>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</si>
  <si>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</si>
  <si>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</si>
  <si>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</si>
  <si>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</si>
  <si>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</si>
  <si>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</si>
  <si>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</si>
  <si>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</si>
  <si>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</si>
  <si>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</si>
  <si>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</si>
  <si>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</si>
  <si>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</si>
  <si>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</si>
  <si>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</si>
  <si>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</si>
  <si>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</si>
  <si>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</si>
  <si>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</si>
  <si>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</si>
  <si>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</si>
  <si>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</si>
  <si>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</si>
  <si>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</si>
  <si>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</si>
  <si>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</si>
  <si>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</si>
  <si>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</si>
  <si>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</si>
  <si>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</si>
  <si>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</si>
  <si>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</si>
  <si>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</si>
  <si>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</si>
  <si>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</si>
  <si>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</si>
  <si>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</si>
  <si>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</si>
  <si>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</si>
  <si>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</si>
  <si>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</si>
  <si>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</si>
  <si>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</si>
  <si>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</si>
  <si>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</si>
  <si>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</si>
  <si>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</si>
  <si>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</si>
  <si>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</si>
  <si>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</si>
  <si>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</si>
  <si>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</si>
  <si>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</si>
  <si>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</si>
  <si>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</si>
  <si>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</si>
  <si>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</si>
  <si>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</si>
  <si>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</si>
  <si>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</si>
  <si>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</si>
  <si>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</si>
  <si>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</si>
  <si>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</si>
  <si>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</si>
  <si>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</si>
  <si>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</si>
  <si>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</si>
  <si>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</si>
  <si>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</si>
  <si>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</si>
  <si>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</si>
  <si>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</si>
  <si>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</si>
  <si>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</si>
  <si>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</si>
  <si>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</si>
  <si>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</si>
  <si>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</si>
  <si>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</si>
  <si>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</si>
  <si>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</si>
  <si>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</si>
  <si>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</si>
  <si>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</si>
  <si>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</si>
  <si>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</si>
  <si>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</si>
  <si>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</si>
  <si>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</si>
  <si>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</si>
  <si>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</si>
  <si>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</si>
  <si>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</si>
  <si>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</si>
  <si>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</si>
  <si>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</si>
  <si>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</si>
  <si>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</si>
  <si>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</si>
  <si>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</si>
  <si>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</si>
  <si>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</si>
  <si>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</si>
  <si>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</si>
  <si>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</si>
  <si>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</si>
  <si>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</si>
  <si>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</si>
  <si>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</si>
  <si>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</si>
  <si>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</si>
  <si>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</si>
  <si>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</si>
  <si>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</si>
  <si>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</si>
  <si>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</si>
  <si>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</si>
  <si>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</si>
  <si>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</si>
  <si>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</si>
  <si>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</si>
  <si>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</si>
  <si>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</si>
  <si>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</si>
  <si>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</si>
  <si>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</si>
  <si>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</si>
  <si>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</si>
  <si>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</si>
  <si>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</si>
  <si>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</si>
  <si>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</si>
  <si>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</si>
  <si>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</si>
  <si>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</si>
  <si>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</si>
  <si>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</si>
  <si>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</si>
  <si>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</si>
  <si>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</si>
  <si>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</si>
  <si>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</si>
  <si>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</si>
  <si>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</si>
  <si>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</si>
  <si>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</si>
  <si>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</si>
  <si>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</si>
  <si>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</si>
  <si>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</si>
  <si>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</si>
  <si>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</si>
  <si>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</si>
  <si>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</si>
  <si>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</si>
  <si>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</si>
  <si>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</si>
  <si>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</si>
  <si>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</si>
  <si>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</si>
  <si>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</si>
  <si>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</si>
  <si>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</si>
  <si>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</si>
  <si>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</si>
  <si>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</si>
  <si>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</si>
  <si>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</si>
  <si>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</si>
  <si>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</si>
  <si>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</si>
  <si>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</si>
  <si>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</si>
  <si>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</si>
  <si>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</si>
  <si>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</si>
  <si>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</si>
  <si>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</si>
  <si>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</si>
  <si>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</si>
  <si>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</si>
  <si>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</si>
  <si>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</si>
  <si>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</si>
  <si>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</si>
  <si>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</si>
  <si>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</si>
  <si>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</si>
  <si>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</si>
  <si>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</si>
  <si>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</si>
  <si>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</si>
  <si>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</si>
  <si>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</si>
  <si>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</si>
  <si>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</si>
  <si>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</si>
  <si>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</si>
  <si>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</si>
  <si>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</si>
  <si>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</si>
  <si>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</si>
  <si>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</si>
  <si>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</si>
  <si>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</si>
  <si>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</si>
  <si>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</si>
  <si>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</si>
  <si>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</si>
  <si>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</si>
  <si>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</si>
  <si>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</si>
  <si>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</si>
  <si>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</si>
  <si>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</si>
  <si>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</si>
  <si>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</si>
  <si>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</si>
  <si>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</si>
  <si>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</si>
  <si>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</si>
  <si>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</si>
  <si>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</si>
  <si>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</si>
  <si>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</si>
  <si>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</si>
  <si>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</si>
  <si>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</si>
  <si>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</si>
  <si>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</si>
  <si>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</si>
  <si>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</si>
  <si>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</si>
  <si>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</si>
  <si>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</si>
  <si>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</si>
  <si>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</si>
  <si>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</si>
  <si>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</si>
  <si>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</si>
  <si>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</si>
  <si>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</si>
  <si>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</si>
  <si>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</si>
  <si>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</si>
  <si>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</si>
  <si>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</si>
  <si>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</si>
  <si>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</si>
  <si>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</si>
  <si>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</si>
  <si>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</si>
  <si>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</si>
  <si>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</si>
  <si>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</si>
  <si>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</si>
  <si>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</si>
  <si>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</si>
  <si>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</si>
  <si>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</si>
  <si>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</si>
  <si>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</si>
  <si>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</si>
  <si>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</si>
  <si>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</si>
  <si>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</si>
  <si>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</si>
  <si>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</si>
  <si>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</si>
  <si>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</si>
  <si>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</si>
  <si>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</si>
  <si>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</si>
  <si>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</si>
  <si>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</si>
  <si>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</si>
  <si>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</si>
  <si>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</si>
  <si>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</si>
  <si>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</si>
  <si>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</si>
  <si>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</si>
  <si>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</si>
  <si>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</si>
  <si>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</si>
  <si>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</si>
  <si>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</si>
  <si>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</si>
  <si>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</si>
  <si>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</si>
  <si>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</si>
  <si>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</si>
  <si>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</si>
  <si>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</si>
  <si>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</si>
  <si>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</si>
  <si>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</si>
  <si>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</si>
  <si>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</si>
  <si>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</si>
  <si>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</si>
  <si>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</si>
  <si>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</si>
  <si>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</si>
  <si>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</si>
  <si>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</si>
  <si>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</si>
  <si>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</si>
  <si>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</si>
  <si>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</si>
  <si>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</si>
  <si>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</si>
  <si>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</si>
  <si>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</si>
  <si>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</si>
  <si>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</si>
  <si>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</si>
  <si>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</si>
  <si>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</si>
  <si>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</si>
  <si>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</si>
  <si>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</si>
  <si>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</si>
  <si>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</si>
  <si>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</si>
  <si>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</si>
  <si>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</si>
  <si>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</si>
  <si>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</si>
  <si>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</si>
  <si>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</si>
  <si>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</si>
  <si>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</si>
  <si>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</si>
  <si>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</si>
  <si>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</si>
  <si>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</si>
  <si>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</si>
  <si>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</si>
  <si>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</si>
  <si>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</si>
  <si>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</si>
  <si>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</si>
  <si>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</si>
  <si>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</si>
  <si>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</si>
  <si>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</si>
  <si>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</si>
  <si>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</si>
  <si>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</si>
  <si>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</si>
  <si>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</si>
  <si>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</si>
  <si>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</si>
  <si>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</si>
  <si>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</si>
  <si>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</si>
  <si>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</si>
  <si>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</si>
  <si>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</si>
  <si>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</si>
  <si>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</si>
  <si>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</si>
  <si>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</si>
  <si>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</si>
  <si>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</si>
  <si>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</si>
  <si>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</si>
  <si>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</si>
  <si>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</si>
  <si>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</si>
  <si>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</si>
  <si>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</si>
  <si>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</si>
  <si>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</si>
  <si>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</si>
  <si>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</si>
  <si>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</si>
  <si>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</si>
  <si>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</si>
  <si>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</si>
  <si>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</si>
  <si>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</si>
  <si>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</si>
  <si>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</si>
  <si>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</si>
  <si>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</si>
  <si>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</si>
  <si>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</si>
  <si>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</si>
  <si>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</si>
  <si>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</si>
  <si>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</si>
  <si>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</si>
  <si>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</si>
  <si>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</si>
  <si>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</si>
  <si>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</si>
  <si>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</si>
  <si>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</si>
  <si>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</si>
  <si>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</si>
  <si>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</si>
  <si>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</si>
  <si>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</si>
  <si>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</si>
  <si>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</si>
  <si>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</si>
  <si>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</si>
  <si>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</si>
  <si>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</si>
  <si>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</si>
  <si>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</si>
  <si>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</si>
  <si>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</si>
  <si>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</si>
  <si>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</si>
  <si>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</si>
  <si>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</si>
  <si>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</si>
  <si>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</si>
  <si>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</si>
  <si>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</si>
  <si>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</si>
  <si>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</si>
  <si>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</si>
  <si>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</si>
  <si>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</si>
  <si>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</si>
  <si>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</si>
  <si>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</si>
  <si>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</si>
  <si>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</si>
  <si>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</si>
  <si>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</si>
  <si>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</si>
  <si>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</si>
  <si>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</si>
  <si>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</si>
  <si>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</si>
  <si>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</si>
  <si>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</si>
  <si>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</si>
  <si>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</si>
  <si>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</si>
  <si>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</si>
  <si>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</si>
  <si>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</si>
  <si>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</si>
  <si>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</si>
  <si>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</si>
  <si>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</si>
  <si>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</si>
  <si>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</si>
  <si>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</si>
  <si>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</si>
  <si>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</si>
  <si>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</si>
  <si>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</si>
  <si>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</si>
  <si>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</si>
  <si>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</si>
  <si>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</si>
  <si>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</si>
  <si>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</si>
  <si>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</si>
  <si>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</si>
  <si>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</si>
  <si>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</si>
  <si>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</si>
  <si>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</si>
  <si>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</si>
  <si>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</si>
  <si>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</si>
  <si>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</si>
  <si>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</si>
  <si>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</si>
  <si>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</si>
  <si>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</si>
  <si>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</si>
  <si>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</si>
  <si>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</si>
  <si>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</si>
  <si>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</si>
  <si>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</si>
  <si>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</si>
  <si>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</si>
  <si>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</si>
  <si>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</si>
  <si>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</si>
  <si>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</si>
  <si>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</si>
  <si>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</si>
  <si>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</si>
  <si>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</si>
  <si>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</si>
  <si>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</si>
  <si>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</si>
  <si>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</si>
  <si>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</si>
  <si>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</si>
  <si>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</si>
  <si>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</si>
  <si>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</si>
  <si>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</si>
  <si>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</si>
  <si>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</si>
  <si>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</si>
  <si>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</si>
  <si>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</si>
  <si>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</si>
  <si>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</si>
  <si>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</si>
  <si>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</si>
  <si>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</si>
  <si>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</si>
  <si>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</si>
  <si>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</si>
  <si>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</si>
  <si>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</si>
  <si>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</si>
  <si>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</si>
  <si>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</si>
  <si>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</si>
  <si>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</si>
  <si>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</si>
  <si>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</si>
  <si>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</si>
  <si>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</si>
  <si>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</si>
  <si>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</si>
  <si>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</si>
  <si>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</si>
  <si>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</si>
  <si>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</si>
  <si>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</si>
  <si>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</si>
  <si>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</si>
  <si>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</si>
  <si>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</si>
  <si>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</si>
  <si>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</si>
  <si>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</si>
  <si>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</si>
  <si>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</si>
  <si>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</si>
  <si>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</si>
  <si>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</si>
  <si>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</si>
  <si>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</si>
  <si>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</si>
  <si>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</si>
  <si>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</si>
  <si>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</si>
  <si>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</si>
  <si>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</si>
  <si>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</si>
  <si>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</si>
  <si>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</si>
  <si>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</si>
  <si>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</si>
  <si>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</si>
  <si>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</si>
  <si>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</si>
  <si>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</si>
  <si>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</si>
  <si>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</si>
  <si>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</si>
  <si>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</si>
  <si>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</si>
  <si>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</si>
  <si>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</si>
  <si>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</si>
  <si>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</si>
  <si>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</si>
  <si>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</si>
  <si>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</si>
  <si>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</si>
  <si>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</si>
  <si>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</si>
  <si>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</si>
  <si>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</si>
  <si>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</si>
  <si>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</si>
  <si>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</si>
  <si>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</si>
  <si>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</si>
  <si>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</si>
  <si>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</si>
  <si>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</si>
  <si>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</si>
  <si>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</si>
  <si>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</si>
  <si>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</si>
  <si>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</si>
  <si>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</si>
  <si>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</si>
  <si>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</si>
  <si>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</si>
  <si>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</si>
  <si>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</si>
  <si>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</si>
  <si>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</si>
  <si>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</si>
  <si>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</si>
  <si>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</si>
  <si>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</si>
  <si>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</si>
  <si>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</si>
  <si>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</si>
  <si>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</si>
  <si>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</si>
  <si>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</si>
  <si>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</si>
  <si>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</si>
  <si>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</si>
  <si>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</si>
  <si>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</si>
  <si>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</si>
  <si>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</si>
  <si>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</si>
  <si>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</si>
  <si>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</si>
  <si>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</si>
  <si>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</si>
  <si>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</si>
  <si>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</si>
  <si>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</si>
  <si>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</si>
  <si>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</si>
  <si>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</si>
  <si>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</si>
  <si>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</si>
  <si>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</si>
  <si>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</si>
  <si>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</si>
  <si>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</si>
  <si>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</si>
  <si>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</si>
  <si>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</si>
  <si>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</si>
  <si>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</si>
  <si>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</si>
  <si>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</si>
  <si>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</si>
  <si>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</si>
  <si>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</si>
  <si>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</si>
  <si>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</si>
  <si>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</si>
  <si>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</si>
  <si>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</si>
  <si>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</si>
  <si>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</si>
  <si>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</si>
  <si>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</si>
  <si>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</si>
  <si>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</si>
  <si>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</si>
  <si>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</si>
  <si>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</si>
  <si>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</si>
  <si>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</si>
  <si>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</si>
  <si>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</si>
  <si>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</si>
  <si>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</si>
  <si>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</si>
  <si>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</si>
  <si>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</si>
  <si>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</si>
  <si>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</si>
  <si>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</si>
  <si>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</si>
  <si>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</si>
  <si>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</si>
  <si>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</si>
  <si>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</si>
  <si>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</si>
  <si>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</si>
  <si>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</si>
  <si>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</si>
  <si>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</si>
  <si>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</si>
  <si>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</si>
  <si>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</si>
  <si>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</si>
  <si>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</si>
  <si>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</si>
  <si>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</si>
  <si>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</si>
  <si>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</si>
  <si>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</si>
  <si>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</si>
  <si>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</si>
  <si>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</si>
  <si>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</si>
  <si>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</si>
  <si>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</si>
  <si>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</si>
  <si>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</si>
  <si>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</si>
  <si>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</si>
  <si>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</si>
  <si>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</si>
  <si>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</si>
  <si>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</si>
  <si>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</si>
  <si>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</si>
  <si>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</si>
  <si>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</si>
  <si>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</si>
  <si>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</si>
  <si>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</si>
  <si>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</si>
  <si>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</si>
  <si>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</si>
  <si>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</si>
  <si>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</si>
  <si>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</si>
  <si>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</si>
  <si>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</si>
  <si>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</si>
  <si>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</si>
  <si>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</si>
  <si>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</si>
  <si>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</si>
  <si>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</si>
  <si>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</si>
  <si>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</si>
  <si>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</si>
  <si>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</si>
  <si>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</si>
  <si>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</si>
  <si>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</si>
  <si>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</si>
  <si>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</si>
  <si>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</si>
  <si>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</si>
  <si>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</si>
  <si>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</si>
  <si>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</si>
  <si>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</si>
  <si>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</si>
  <si>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</si>
  <si>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</si>
  <si>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</si>
  <si>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</si>
  <si>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</si>
  <si>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</si>
  <si>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</si>
  <si>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</si>
  <si>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</si>
  <si>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</si>
  <si>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</si>
  <si>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</si>
  <si>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</si>
  <si>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</si>
  <si>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</si>
  <si>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</si>
  <si>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</si>
  <si>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</si>
  <si>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</si>
  <si>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</si>
  <si>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</si>
  <si>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</si>
  <si>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</si>
  <si>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</si>
  <si>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</si>
  <si>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</si>
  <si>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</si>
  <si>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</si>
  <si>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</si>
  <si>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</si>
  <si>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</si>
  <si>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</si>
  <si>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</si>
  <si>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</si>
  <si>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</si>
  <si>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</si>
  <si>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</si>
  <si>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</si>
  <si>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</si>
  <si>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</si>
  <si>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</si>
  <si>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</si>
  <si>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</si>
  <si>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</si>
  <si>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</si>
  <si>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</si>
  <si>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</si>
  <si>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</si>
  <si>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</si>
  <si>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</si>
  <si>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</si>
  <si>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</si>
  <si>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</si>
  <si>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</si>
  <si>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</si>
  <si>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</si>
  <si>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</si>
  <si>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</si>
  <si>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</si>
  <si>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</si>
  <si>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</si>
  <si>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</si>
  <si>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</si>
  <si>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</si>
  <si>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</si>
  <si>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</si>
  <si>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</si>
  <si>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</si>
  <si>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</si>
  <si>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</si>
  <si>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</si>
  <si>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</si>
  <si>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</si>
  <si>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</si>
  <si>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</si>
  <si>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</si>
  <si>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</si>
  <si>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</si>
  <si>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</si>
  <si>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</si>
  <si>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</si>
  <si>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</si>
  <si>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</si>
  <si>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</si>
  <si>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</si>
  <si>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</si>
  <si>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</si>
  <si>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</si>
  <si>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</si>
  <si>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</si>
  <si>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</si>
  <si>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</si>
  <si>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</si>
  <si>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</si>
  <si>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</si>
  <si>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</si>
  <si>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</si>
  <si>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</si>
  <si>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</si>
  <si>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</si>
  <si>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</si>
  <si>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</si>
  <si>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</si>
  <si>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</si>
  <si>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</si>
  <si>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</si>
  <si>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</si>
  <si>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</si>
  <si>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</si>
  <si>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</si>
  <si>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</si>
  <si>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</si>
  <si>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</si>
  <si>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</si>
  <si>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</si>
  <si>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</si>
  <si>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</si>
  <si>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</si>
  <si>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</si>
  <si>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</si>
  <si>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</si>
  <si>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</si>
  <si>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</si>
  <si>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</si>
  <si>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</si>
  <si>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</si>
  <si>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</si>
  <si>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</si>
  <si>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</si>
  <si>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</si>
  <si>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</si>
  <si>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</si>
  <si>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</si>
  <si>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</si>
  <si>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</si>
  <si>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</si>
  <si>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</si>
  <si>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</si>
  <si>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</si>
  <si>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</si>
  <si>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</si>
  <si>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</si>
  <si>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</si>
  <si>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</si>
  <si>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</si>
  <si>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</si>
  <si>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</si>
  <si>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</si>
  <si>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</si>
  <si>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</si>
  <si>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</si>
  <si>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</si>
  <si>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</si>
  <si>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</si>
  <si>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</si>
  <si>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</si>
  <si>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</si>
  <si>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</si>
  <si>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</si>
  <si>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</si>
  <si>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</si>
  <si>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</si>
  <si>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</si>
  <si>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</si>
  <si>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</si>
  <si>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</si>
  <si>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</si>
  <si>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</si>
  <si>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</si>
  <si>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</si>
  <si>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</si>
  <si>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</si>
  <si>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</si>
  <si>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</si>
  <si>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</si>
  <si>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</si>
  <si>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</si>
  <si>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</si>
  <si>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</si>
  <si>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</si>
  <si>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</si>
  <si>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</si>
  <si>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</si>
  <si>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</si>
  <si>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</si>
  <si>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</si>
  <si>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</si>
  <si>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</si>
  <si>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</si>
  <si>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</si>
  <si>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</si>
  <si>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</si>
  <si>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</si>
  <si>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</si>
  <si>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</si>
  <si>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</si>
  <si>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</si>
  <si>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</si>
  <si>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</si>
  <si>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</si>
  <si>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</si>
  <si>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</si>
  <si>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</si>
  <si>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</si>
  <si>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</si>
  <si>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</si>
  <si>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</si>
  <si>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</si>
  <si>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</si>
  <si>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</si>
  <si>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</si>
  <si>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</si>
  <si>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</si>
  <si>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</si>
  <si>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</si>
  <si>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</si>
  <si>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</si>
  <si>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</si>
  <si>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</si>
  <si>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</si>
  <si>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</si>
  <si>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</si>
  <si>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</si>
  <si>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</si>
  <si>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</si>
  <si>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</si>
  <si>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</si>
  <si>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</si>
  <si>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</si>
  <si>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</si>
  <si>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</si>
  <si>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</si>
  <si>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</si>
  <si>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</si>
  <si>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</si>
  <si>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</si>
  <si>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</si>
  <si>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</si>
  <si>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</si>
  <si>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</si>
  <si>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</si>
  <si>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</si>
  <si>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</si>
  <si>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</si>
  <si>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</si>
  <si>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</si>
  <si>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</si>
  <si>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</si>
  <si>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</si>
  <si>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</si>
  <si>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</si>
  <si>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</si>
  <si>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</si>
  <si>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</si>
  <si>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</si>
  <si>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</si>
  <si>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</si>
  <si>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</si>
  <si>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</si>
  <si>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</si>
  <si>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</si>
  <si>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</si>
  <si>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</si>
  <si>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</si>
  <si>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</si>
  <si>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</si>
  <si>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</si>
  <si>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</si>
  <si>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</si>
  <si>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</si>
  <si>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</si>
  <si>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</si>
  <si>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</si>
  <si>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</si>
  <si>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</si>
  <si>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</si>
  <si>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</si>
  <si>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</si>
  <si>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</si>
  <si>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</si>
  <si>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</si>
  <si>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</si>
  <si>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</si>
  <si>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</si>
  <si>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</si>
  <si>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</si>
  <si>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</si>
  <si>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</si>
  <si>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</si>
  <si>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</si>
  <si>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</si>
  <si>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</si>
  <si>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</si>
  <si>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</si>
  <si>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</si>
  <si>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</si>
  <si>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</si>
  <si>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</si>
  <si>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</si>
  <si>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</si>
  <si>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</si>
  <si>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</si>
  <si>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</si>
  <si>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</si>
  <si>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</si>
  <si>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</si>
  <si>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</si>
  <si>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</si>
  <si>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</si>
  <si>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</si>
  <si>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</si>
  <si>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</si>
  <si>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</si>
  <si>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</si>
  <si>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</si>
  <si>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</si>
  <si>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</si>
  <si>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</si>
  <si>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</si>
  <si>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</si>
  <si>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</si>
  <si>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</si>
  <si>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</si>
  <si>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</si>
  <si>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</si>
  <si>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</si>
  <si>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</si>
  <si>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</si>
  <si>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</si>
  <si>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</si>
  <si>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</si>
  <si>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</si>
  <si>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</si>
  <si>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</si>
  <si>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</si>
  <si>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</si>
  <si>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</si>
  <si>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</si>
  <si>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</si>
  <si>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</si>
  <si>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</si>
  <si>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</si>
  <si>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</si>
  <si>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</si>
  <si>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</si>
  <si>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</si>
  <si>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</si>
  <si>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</si>
  <si>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</si>
  <si>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</si>
  <si>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</si>
  <si>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</si>
  <si>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</si>
  <si>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</si>
  <si>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</si>
  <si>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</si>
  <si>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</si>
  <si>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</si>
  <si>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</si>
  <si>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</si>
  <si>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</si>
  <si>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</si>
  <si>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</si>
  <si>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</si>
  <si>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</si>
  <si>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</si>
  <si>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</si>
  <si>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</si>
  <si>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</si>
  <si>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</si>
  <si>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</si>
  <si>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</si>
  <si>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</si>
  <si>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</si>
  <si>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</si>
  <si>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</si>
  <si>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</si>
  <si>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</si>
  <si>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</si>
  <si>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</si>
  <si>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</si>
  <si>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</si>
  <si>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</si>
  <si>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</si>
  <si>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</si>
  <si>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</si>
  <si>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</si>
  <si>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</si>
  <si>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</si>
  <si>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</si>
  <si>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</si>
  <si>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</si>
  <si>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</si>
  <si>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</si>
  <si>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</si>
  <si>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</si>
  <si>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</si>
  <si>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</si>
  <si>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</si>
  <si>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</si>
  <si>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</si>
  <si>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</si>
  <si>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</si>
  <si>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</si>
  <si>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</si>
  <si>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</si>
  <si>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</si>
  <si>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</si>
  <si>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</si>
  <si>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</si>
  <si>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</si>
  <si>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</si>
  <si>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</si>
  <si>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</si>
  <si>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</si>
  <si>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</si>
  <si>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</si>
  <si>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</si>
  <si>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</si>
  <si>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</si>
  <si>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</si>
  <si>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</si>
  <si>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</si>
  <si>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</si>
  <si>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</si>
  <si>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</si>
  <si>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</si>
  <si>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</si>
  <si>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</si>
  <si>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</si>
  <si>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</si>
  <si>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</si>
  <si>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</si>
  <si>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</si>
  <si>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</si>
  <si>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</si>
  <si>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</si>
  <si>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</si>
  <si>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</si>
  <si>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</si>
  <si>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</si>
  <si>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</si>
  <si>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</si>
  <si>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</si>
  <si>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</si>
  <si>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</si>
  <si>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</si>
  <si>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</si>
  <si>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</si>
  <si>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</si>
  <si>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</si>
  <si>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</si>
  <si>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</si>
  <si>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</si>
  <si>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</si>
  <si>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</si>
  <si>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</si>
  <si>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</si>
  <si>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</si>
  <si>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</si>
  <si>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</si>
  <si>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</si>
  <si>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</si>
  <si>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</si>
  <si>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</si>
  <si>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</si>
  <si>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</si>
  <si>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</si>
  <si>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</si>
  <si>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</si>
  <si>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</si>
  <si>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</si>
  <si>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</si>
  <si>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</si>
  <si>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</si>
  <si>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</si>
  <si>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</si>
  <si>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</si>
  <si>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</si>
  <si>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</si>
  <si>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</si>
  <si>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</si>
  <si>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</si>
  <si>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</si>
  <si>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</si>
  <si>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</si>
  <si>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</si>
  <si>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</si>
  <si>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</si>
  <si>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</si>
  <si>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</si>
  <si>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</si>
  <si>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</si>
  <si>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</si>
  <si>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</si>
  <si>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</si>
  <si>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</si>
  <si>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</si>
  <si>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</si>
  <si>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</si>
  <si>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</si>
  <si>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</si>
  <si>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</si>
  <si>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</si>
  <si>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</si>
  <si>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</si>
  <si>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</si>
  <si>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</si>
  <si>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</si>
  <si>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</si>
  <si>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</si>
  <si>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</si>
  <si>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</si>
  <si>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</si>
  <si>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</si>
  <si>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</si>
  <si>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</si>
  <si>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</si>
  <si>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</si>
  <si>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</si>
  <si>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</si>
  <si>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</si>
  <si>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</si>
  <si>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</si>
  <si>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</si>
  <si>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</si>
  <si>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</si>
  <si>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</si>
  <si>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</si>
  <si>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</si>
  <si>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</si>
  <si>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</si>
  <si>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</si>
  <si>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</si>
  <si>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</si>
  <si>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</si>
  <si>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</si>
  <si>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</si>
  <si>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</si>
  <si>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</si>
  <si>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</si>
  <si>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</si>
  <si>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</si>
  <si>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</si>
  <si>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</si>
  <si>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</si>
  <si>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</si>
  <si>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</si>
  <si>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</si>
  <si>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</si>
  <si>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</si>
  <si>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</si>
  <si>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</si>
  <si>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</si>
  <si>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</si>
  <si>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</si>
  <si>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</si>
  <si>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</si>
  <si>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</si>
  <si>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</si>
  <si>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</si>
  <si>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</si>
  <si>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</si>
  <si>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</si>
  <si>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</si>
  <si>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</si>
  <si>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</si>
  <si>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</si>
  <si>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</si>
  <si>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</si>
  <si>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</si>
  <si>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</si>
  <si>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</si>
  <si>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</si>
  <si>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</si>
  <si>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</si>
  <si>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</si>
  <si>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</si>
  <si>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</si>
  <si>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</si>
  <si>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</si>
  <si>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</si>
  <si>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</si>
  <si>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</si>
  <si>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</si>
  <si>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</si>
  <si>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</si>
  <si>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</si>
  <si>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</si>
  <si>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</si>
  <si>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</si>
  <si>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</si>
  <si>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</si>
  <si>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</si>
  <si>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</si>
  <si>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</si>
  <si>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</si>
  <si>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</si>
  <si>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</si>
  <si>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</si>
  <si>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</si>
  <si>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</si>
  <si>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</si>
  <si>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</si>
  <si>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</si>
  <si>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</si>
  <si>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</si>
  <si>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</si>
  <si>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</si>
  <si>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</si>
  <si>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</si>
  <si>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</si>
  <si>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</si>
  <si>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</si>
  <si>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</si>
  <si>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</si>
  <si>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</si>
  <si>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</si>
  <si>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</si>
  <si>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</si>
  <si>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</si>
  <si>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</si>
  <si>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</si>
  <si>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</si>
  <si>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</si>
  <si>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</si>
  <si>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</si>
  <si>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</si>
  <si>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</si>
  <si>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</si>
  <si>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</si>
  <si>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</si>
  <si>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</si>
  <si>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</si>
  <si>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</si>
  <si>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</si>
  <si>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</si>
  <si>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</si>
  <si>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</si>
  <si>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</si>
  <si>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</si>
  <si>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</si>
  <si>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</si>
  <si>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</si>
  <si>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</si>
  <si>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</si>
  <si>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</si>
  <si>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</si>
  <si>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</si>
  <si>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</si>
  <si>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</si>
  <si>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</si>
  <si>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</si>
  <si>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</si>
  <si>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</si>
  <si>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</si>
  <si>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</si>
  <si>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</si>
  <si>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</si>
  <si>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</si>
  <si>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</si>
  <si>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</si>
  <si>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</si>
  <si>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</si>
  <si>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</si>
  <si>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</si>
  <si>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</si>
  <si>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</si>
  <si>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</si>
  <si>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</si>
  <si>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</si>
  <si>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</si>
  <si>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</si>
  <si>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</si>
  <si>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</si>
  <si>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</si>
  <si>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</si>
  <si>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</si>
  <si>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</si>
  <si>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</si>
  <si>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</si>
  <si>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</si>
  <si>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</si>
  <si>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</si>
  <si>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</si>
  <si>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</si>
  <si>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</si>
  <si>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</si>
  <si>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</si>
  <si>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</si>
  <si>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</si>
  <si>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</si>
  <si>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</si>
  <si>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</si>
  <si>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</si>
  <si>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</si>
  <si>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</si>
  <si>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</si>
  <si>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</si>
  <si>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</si>
  <si>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</si>
  <si>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</si>
  <si>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</si>
  <si>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</si>
  <si>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</si>
  <si>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</si>
  <si>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</si>
  <si>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</si>
  <si>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</si>
  <si>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</si>
  <si>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</si>
  <si>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</si>
  <si>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</si>
  <si>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</si>
  <si>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</si>
  <si>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</si>
  <si>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</si>
  <si>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</si>
  <si>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</si>
  <si>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</si>
  <si>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</si>
  <si>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</si>
  <si>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</si>
  <si>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</si>
  <si>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</si>
  <si>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</si>
  <si>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</si>
  <si>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</si>
  <si>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</si>
  <si>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</si>
  <si>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</si>
  <si>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</si>
  <si>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</si>
  <si>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</si>
  <si>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</si>
  <si>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</si>
  <si>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</si>
  <si>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</si>
  <si>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</si>
  <si>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</si>
  <si>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</si>
  <si>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</si>
  <si>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</si>
  <si>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</si>
  <si>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</si>
  <si>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</si>
  <si>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</si>
  <si>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</si>
  <si>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</si>
  <si>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</si>
  <si>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</si>
  <si>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</si>
  <si>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</si>
  <si>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</si>
  <si>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</si>
  <si>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</si>
  <si>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</si>
  <si>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</si>
  <si>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</si>
  <si>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</si>
  <si>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</si>
  <si>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</si>
  <si>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</si>
  <si>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</si>
  <si>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</si>
  <si>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</si>
  <si>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</si>
  <si>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</si>
  <si>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</si>
  <si>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</si>
  <si>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</si>
  <si>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</si>
  <si>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</si>
  <si>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</si>
  <si>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</si>
  <si>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</si>
  <si>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</si>
  <si>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</si>
  <si>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</si>
  <si>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</si>
  <si>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</si>
  <si>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</si>
  <si>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</si>
  <si>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</si>
  <si>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</si>
  <si>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</si>
  <si>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</si>
  <si>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</si>
  <si>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</si>
  <si>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</si>
  <si>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</si>
  <si>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</si>
  <si>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</si>
  <si>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</si>
  <si>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</si>
  <si>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</si>
  <si>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</si>
  <si>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</si>
  <si>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</si>
  <si>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</si>
  <si>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</si>
  <si>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</si>
  <si>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</si>
  <si>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</si>
  <si>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</si>
  <si>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</si>
  <si>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</si>
  <si>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</si>
  <si>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</si>
  <si>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</si>
  <si>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</si>
  <si>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</si>
  <si>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</si>
  <si>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</si>
  <si>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</si>
  <si>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</si>
  <si>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</si>
  <si>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</si>
  <si>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</si>
  <si>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</si>
  <si>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</si>
  <si>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</si>
  <si>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</si>
  <si>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</si>
  <si>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</si>
  <si>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</si>
  <si>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</si>
  <si>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</si>
  <si>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</si>
  <si>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</si>
  <si>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</si>
  <si>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</si>
  <si>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</si>
  <si>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</si>
  <si>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</si>
  <si>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</si>
  <si>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</si>
  <si>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</si>
  <si>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</si>
  <si>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</si>
  <si>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</si>
  <si>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</si>
  <si>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</si>
  <si>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</si>
  <si>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</si>
  <si>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</si>
  <si>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</si>
  <si>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</si>
  <si>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</si>
  <si>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</si>
  <si>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</si>
  <si>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</si>
  <si>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</si>
  <si>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</si>
  <si>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</si>
  <si>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</si>
  <si>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</si>
  <si>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</si>
  <si>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</si>
  <si>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</si>
  <si>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</si>
  <si>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</si>
  <si>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</si>
  <si>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</si>
  <si>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</si>
  <si>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</si>
  <si>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</si>
  <si>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</si>
  <si>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</si>
  <si>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</si>
  <si>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</si>
  <si>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</si>
  <si>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</si>
  <si>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</si>
  <si>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</si>
  <si>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</si>
  <si>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</si>
  <si>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</si>
  <si>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</si>
  <si>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</si>
  <si>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</si>
  <si>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</si>
  <si>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</si>
  <si>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</si>
  <si>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</si>
  <si>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</si>
  <si>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</si>
  <si>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</si>
  <si>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</si>
  <si>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</si>
  <si>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</si>
  <si>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</si>
  <si>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</si>
  <si>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</si>
  <si>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</si>
  <si>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</si>
  <si>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</si>
  <si>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</si>
  <si>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</si>
  <si>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</si>
  <si>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</si>
  <si>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</si>
  <si>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</si>
  <si>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</si>
  <si>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</si>
  <si>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</si>
  <si>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</si>
  <si>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</si>
  <si>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</si>
  <si>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</si>
  <si>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</si>
  <si>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</si>
  <si>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</si>
  <si>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</si>
  <si>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</si>
  <si>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</si>
  <si>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</si>
  <si>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</si>
  <si>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</si>
  <si>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</si>
  <si>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</si>
  <si>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</si>
  <si>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</si>
  <si>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</si>
  <si>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</si>
  <si>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</si>
  <si>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</si>
  <si>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</si>
  <si>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</si>
  <si>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</si>
  <si>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</si>
  <si>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</si>
  <si>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</si>
  <si>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</si>
  <si>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</si>
  <si>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</si>
  <si>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</si>
  <si>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</si>
  <si>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</si>
  <si>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</si>
  <si>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</si>
  <si>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</si>
  <si>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</si>
  <si>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</si>
  <si>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</si>
  <si>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</si>
  <si>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</si>
  <si>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</si>
  <si>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</si>
  <si>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</si>
  <si>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</si>
  <si>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</si>
  <si>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</si>
  <si>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</si>
  <si>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</si>
  <si>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</si>
  <si>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</si>
  <si>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</si>
  <si>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</si>
  <si>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</si>
  <si>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</si>
  <si>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</si>
  <si>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</si>
  <si>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</si>
  <si>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</si>
  <si>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</si>
  <si>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</si>
  <si>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</si>
  <si>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</si>
  <si>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</si>
  <si>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</si>
  <si>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</si>
  <si>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</si>
  <si>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</si>
  <si>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</si>
  <si>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</si>
  <si>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</si>
  <si>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</si>
  <si>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</si>
  <si>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</si>
  <si>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</si>
  <si>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</si>
  <si>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</si>
  <si>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</si>
  <si>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</si>
  <si>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</si>
  <si>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</si>
  <si>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</si>
  <si>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</si>
  <si>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</si>
  <si>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</si>
  <si>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</si>
  <si>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</si>
  <si>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</si>
  <si>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</si>
  <si>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</si>
  <si>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</si>
  <si>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</si>
  <si>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</si>
  <si>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</si>
  <si>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</si>
  <si>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</si>
  <si>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</si>
  <si>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</si>
  <si>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</si>
  <si>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</si>
  <si>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</si>
  <si>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</si>
  <si>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</si>
  <si>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</si>
  <si>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</si>
  <si>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</si>
  <si>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</si>
  <si>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</si>
  <si>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</si>
  <si>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</si>
  <si>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</si>
  <si>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</si>
  <si>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</si>
  <si>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</si>
  <si>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</si>
  <si>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</si>
  <si>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</si>
  <si>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</si>
  <si>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</si>
  <si>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</si>
  <si>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</si>
  <si>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</si>
  <si>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</si>
  <si>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</si>
  <si>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</si>
  <si>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</si>
  <si>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</si>
  <si>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</si>
  <si>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</si>
  <si>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</si>
  <si>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</si>
  <si>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</si>
  <si>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</si>
  <si>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</si>
  <si>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</si>
  <si>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</si>
  <si>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</si>
  <si>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</si>
  <si>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</si>
  <si>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</si>
  <si>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</si>
  <si>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</si>
  <si>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</si>
  <si>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</si>
  <si>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</si>
  <si>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</si>
  <si>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</si>
  <si>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</si>
  <si>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</si>
  <si>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</si>
  <si>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</si>
  <si>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</si>
  <si>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</si>
  <si>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</si>
  <si>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</si>
  <si>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</si>
  <si>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</si>
  <si>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</si>
  <si>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</si>
  <si>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</si>
  <si>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</si>
  <si>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</si>
  <si>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</si>
  <si>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</si>
  <si>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</si>
  <si>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</si>
  <si>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</si>
  <si>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</si>
  <si>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</si>
  <si>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</si>
  <si>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</si>
  <si>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</si>
  <si>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</si>
  <si>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</si>
  <si>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</si>
  <si>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</si>
  <si>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</si>
  <si>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</si>
  <si>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</si>
  <si>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</si>
  <si>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</si>
  <si>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</si>
  <si>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</si>
  <si>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</si>
  <si>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</si>
  <si>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</si>
  <si>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</si>
  <si>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</si>
  <si>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</si>
  <si>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</si>
  <si>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</si>
  <si>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</si>
  <si>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</si>
  <si>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</si>
  <si>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</si>
  <si>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</si>
  <si>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</si>
  <si>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</si>
  <si>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</si>
  <si>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</si>
  <si>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</si>
  <si>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</si>
  <si>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</si>
  <si>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</si>
  <si>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</si>
  <si>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</si>
  <si>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</si>
  <si>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</si>
  <si>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</si>
  <si>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</si>
  <si>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</si>
  <si>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</si>
  <si>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</si>
  <si>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</si>
  <si>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</si>
  <si>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</si>
  <si>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</si>
  <si>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</si>
  <si>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</si>
  <si>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</si>
  <si>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</si>
  <si>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</si>
  <si>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</si>
  <si>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</si>
  <si>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</si>
  <si>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</si>
  <si>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</si>
  <si>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</si>
  <si>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</si>
  <si>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</si>
  <si>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</si>
  <si>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</si>
  <si>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</si>
  <si>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</si>
  <si>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</si>
  <si>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</si>
  <si>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</si>
  <si>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</si>
  <si>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</si>
  <si>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</si>
  <si>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</si>
  <si>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</si>
  <si>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</si>
  <si>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</si>
  <si>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</si>
  <si>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</si>
  <si>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</si>
  <si>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</si>
  <si>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</si>
  <si>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</si>
  <si>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</si>
  <si>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</si>
  <si>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</si>
  <si>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</si>
  <si>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</si>
  <si>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</si>
  <si>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</si>
  <si>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</si>
  <si>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</si>
  <si>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</si>
  <si>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</si>
  <si>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</si>
  <si>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</si>
  <si>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</si>
  <si>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</si>
  <si>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</si>
  <si>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</si>
  <si>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</si>
  <si>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</si>
  <si>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</si>
  <si>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</si>
  <si>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</si>
  <si>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</si>
  <si>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</si>
  <si>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</si>
  <si>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</si>
  <si>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</si>
  <si>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</si>
  <si>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</si>
  <si>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</si>
  <si>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</si>
  <si>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</si>
  <si>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</si>
  <si>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</si>
  <si>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</si>
  <si>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</si>
  <si>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</si>
  <si>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</si>
  <si>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</si>
  <si>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</si>
  <si>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</si>
  <si>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</si>
  <si>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</si>
  <si>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</si>
  <si>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</si>
  <si>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</si>
  <si>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</si>
  <si>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</si>
  <si>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</si>
  <si>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</si>
  <si>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</si>
  <si>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</si>
  <si>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</si>
  <si>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</si>
  <si>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</si>
  <si>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</si>
  <si>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</si>
  <si>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</si>
  <si>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</si>
  <si>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</si>
  <si>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</si>
  <si>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</si>
  <si>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</si>
  <si>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</si>
  <si>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</si>
  <si>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</si>
  <si>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</si>
  <si>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</si>
  <si>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</si>
  <si>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</si>
  <si>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</si>
  <si>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</si>
  <si>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</si>
  <si>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</si>
  <si>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</si>
  <si>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</si>
  <si>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</si>
  <si>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</si>
  <si>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</si>
  <si>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</si>
  <si>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</si>
  <si>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</si>
  <si>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</si>
  <si>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</si>
  <si>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</si>
  <si>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</si>
  <si>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</si>
  <si>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</si>
  <si>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</si>
  <si>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</si>
  <si>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</si>
  <si>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</si>
  <si>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</si>
  <si>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</si>
  <si>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</si>
  <si>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</si>
  <si>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</si>
  <si>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</si>
  <si>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</si>
  <si>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</si>
  <si>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</si>
  <si>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</si>
  <si>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</si>
  <si>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</si>
  <si>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</si>
  <si>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</si>
  <si>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</si>
  <si>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</si>
  <si>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</si>
  <si>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</si>
  <si>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</si>
  <si>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</si>
  <si>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</si>
  <si>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</si>
  <si>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</si>
  <si>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</si>
  <si>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</si>
  <si>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</si>
  <si>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</si>
  <si>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</si>
  <si>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</si>
  <si>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</si>
  <si>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</si>
  <si>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</si>
  <si>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</si>
  <si>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</si>
  <si>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</si>
  <si>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</si>
  <si>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</si>
  <si>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</si>
  <si>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</si>
  <si>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</si>
  <si>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</si>
  <si>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</si>
  <si>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</si>
  <si>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</si>
  <si>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</si>
  <si>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</si>
  <si>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</si>
  <si>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</si>
  <si>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</si>
  <si>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</si>
  <si>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</si>
  <si>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</si>
  <si>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</si>
  <si>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</si>
  <si>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</si>
  <si>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</si>
  <si>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</si>
  <si>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</si>
  <si>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</si>
  <si>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</si>
  <si>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</si>
  <si>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</si>
  <si>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</si>
  <si>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</si>
  <si>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</si>
  <si>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</si>
  <si>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</si>
  <si>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</si>
  <si>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</si>
  <si>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</si>
  <si>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</si>
  <si>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</si>
  <si>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</si>
  <si>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</si>
  <si>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</si>
  <si>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</si>
  <si>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</si>
  <si>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</si>
  <si>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</si>
  <si>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</si>
  <si>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</si>
  <si>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</si>
  <si>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</si>
  <si>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</si>
  <si>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</si>
  <si>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</si>
  <si>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</si>
  <si>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</si>
  <si>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</si>
  <si>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</si>
  <si>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</si>
  <si>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</si>
  <si>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</si>
  <si>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</si>
  <si>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</si>
  <si>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</si>
  <si>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</si>
  <si>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</si>
  <si>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</si>
  <si>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</si>
  <si>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</si>
  <si>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</si>
  <si>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</si>
  <si>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</si>
  <si>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</si>
  <si>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</si>
  <si>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</si>
  <si>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</si>
  <si>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</si>
  <si>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</si>
  <si>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</si>
  <si>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</si>
  <si>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</si>
  <si>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</si>
  <si>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</si>
  <si>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</si>
  <si>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</si>
  <si>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</si>
  <si>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</si>
  <si>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</si>
  <si>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</si>
  <si>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</si>
  <si>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</si>
  <si>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</si>
  <si>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</si>
  <si>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</si>
  <si>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</si>
  <si>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</si>
  <si>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</si>
  <si>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</si>
  <si>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</si>
  <si>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</si>
  <si>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</si>
  <si>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</si>
  <si>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</si>
  <si>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</si>
  <si>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</si>
  <si>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</si>
  <si>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</si>
  <si>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</si>
  <si>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</si>
  <si>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</si>
  <si>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</si>
  <si>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</si>
  <si>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</si>
  <si>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</si>
  <si>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</si>
  <si>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</si>
  <si>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</si>
  <si>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</si>
  <si>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</si>
  <si>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</si>
  <si>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</si>
  <si>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</si>
  <si>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</si>
  <si>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</si>
  <si>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</si>
  <si>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</si>
  <si>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</si>
  <si>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</si>
  <si>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</si>
  <si>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</si>
  <si>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</si>
  <si>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</si>
  <si>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</si>
  <si>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</si>
  <si>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</si>
  <si>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</si>
  <si>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</si>
  <si>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</si>
  <si>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</si>
  <si>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</si>
  <si>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</si>
  <si>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</si>
  <si>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</si>
  <si>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</si>
  <si>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</si>
  <si>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</si>
  <si>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</si>
  <si>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</si>
  <si>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</si>
  <si>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</si>
  <si>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</si>
  <si>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</si>
  <si>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</si>
  <si>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</si>
  <si>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</si>
  <si>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</si>
  <si>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</si>
  <si>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</si>
  <si>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</si>
  <si>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</si>
  <si>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</si>
  <si>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</si>
  <si>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</si>
  <si>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</si>
  <si>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</si>
  <si>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</si>
  <si>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</si>
  <si>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</si>
  <si>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</si>
  <si>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</si>
  <si>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</si>
  <si>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</si>
  <si>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</si>
  <si>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</si>
  <si>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</si>
  <si>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</si>
  <si>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</si>
  <si>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</si>
  <si>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</si>
  <si>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</si>
  <si>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</si>
  <si>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</si>
  <si>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</si>
  <si>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</si>
  <si>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</si>
  <si>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</si>
  <si>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</si>
  <si>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</si>
  <si>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</si>
  <si>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</si>
  <si>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</si>
  <si>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</si>
  <si>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</si>
  <si>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</si>
  <si>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</si>
  <si>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</si>
  <si>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</si>
  <si>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</si>
  <si>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</si>
  <si>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</si>
  <si>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</si>
  <si>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</si>
  <si>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</si>
  <si>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</si>
  <si>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</si>
  <si>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</si>
  <si>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</si>
  <si>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</si>
  <si>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</si>
  <si>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</si>
  <si>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</si>
  <si>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</si>
  <si>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</si>
  <si>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</si>
  <si>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</si>
  <si>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</si>
  <si>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</si>
  <si>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</si>
  <si>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</si>
  <si>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</si>
  <si>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</si>
  <si>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</si>
  <si>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</si>
  <si>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</si>
  <si>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</si>
  <si>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</si>
  <si>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</si>
  <si>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</si>
  <si>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</si>
  <si>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</si>
  <si>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</si>
  <si>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</si>
  <si>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</si>
  <si>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</si>
  <si>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</si>
  <si>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</si>
  <si>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</si>
  <si>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</si>
  <si>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</si>
  <si>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</si>
  <si>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</si>
  <si>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</si>
  <si>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</si>
  <si>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</si>
  <si>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</si>
  <si>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</si>
  <si>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</si>
  <si>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</si>
  <si>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</si>
  <si>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</si>
  <si>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</si>
  <si>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</si>
  <si>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</si>
  <si>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</si>
  <si>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</si>
  <si>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</si>
  <si>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</si>
  <si>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</si>
  <si>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</si>
  <si>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</si>
  <si>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</si>
  <si>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</si>
  <si>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</si>
  <si>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</si>
  <si>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</si>
  <si>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</si>
  <si>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</si>
  <si>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</si>
  <si>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</si>
  <si>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</si>
  <si>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</si>
  <si>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</si>
  <si>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</si>
  <si>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</si>
  <si>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</si>
  <si>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</si>
  <si>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</si>
  <si>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</si>
  <si>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</si>
  <si>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</si>
  <si>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</si>
  <si>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</si>
  <si>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</si>
  <si>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</si>
  <si>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</si>
  <si>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</si>
  <si>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</si>
  <si>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</si>
  <si>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</si>
  <si>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</si>
  <si>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</si>
  <si>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</si>
  <si>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</si>
  <si>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</si>
  <si>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</si>
  <si>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</si>
  <si>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</si>
  <si>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</si>
  <si>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</si>
  <si>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</si>
  <si>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</si>
  <si>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</si>
  <si>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</si>
  <si>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</si>
  <si>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</si>
  <si>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</si>
  <si>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</si>
  <si>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</si>
  <si>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</si>
  <si>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</si>
  <si>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</si>
  <si>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</si>
  <si>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</si>
  <si>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</si>
  <si>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</si>
  <si>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</si>
  <si>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</si>
  <si>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</si>
  <si>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</si>
  <si>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</si>
  <si>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</si>
  <si>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</si>
  <si>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</si>
  <si>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</si>
  <si>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</si>
  <si>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</si>
  <si>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</si>
  <si>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</si>
  <si>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</si>
  <si>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</si>
  <si>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</si>
  <si>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</si>
  <si>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</si>
  <si>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</si>
  <si>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</si>
  <si>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</si>
  <si>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</si>
  <si>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</si>
  <si>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</si>
  <si>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</si>
  <si>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</si>
  <si>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</si>
  <si>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</si>
  <si>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</si>
  <si>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</si>
  <si>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</si>
  <si>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</si>
  <si>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</si>
  <si>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</si>
  <si>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</si>
  <si>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</si>
  <si>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</si>
  <si>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</si>
  <si>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</si>
  <si>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</si>
  <si>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</si>
  <si>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</si>
  <si>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</si>
  <si>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</si>
  <si>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</si>
  <si>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</si>
  <si>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</si>
  <si>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</si>
  <si>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</si>
  <si>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</si>
  <si>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</si>
  <si>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</si>
  <si>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</si>
  <si>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</si>
  <si>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</si>
  <si>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</si>
  <si>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</si>
  <si>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</si>
  <si>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</si>
  <si>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</si>
  <si>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</si>
  <si>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</si>
  <si>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</si>
  <si>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</si>
  <si>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</si>
  <si>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</si>
  <si>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</si>
  <si>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</si>
  <si>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</si>
  <si>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</si>
  <si>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</si>
  <si>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</si>
  <si>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</si>
  <si>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</si>
  <si>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</si>
  <si>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</si>
  <si>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</si>
  <si>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</si>
  <si>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</si>
  <si>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</si>
  <si>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</si>
  <si>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</si>
  <si>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</si>
  <si>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</si>
  <si>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</si>
  <si>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</si>
  <si>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</si>
  <si>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</si>
  <si>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</si>
  <si>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</si>
  <si>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</si>
  <si>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</si>
  <si>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</si>
  <si>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</si>
  <si>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</si>
  <si>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</si>
  <si>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</si>
  <si>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</si>
  <si>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</si>
  <si>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</si>
  <si>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</si>
  <si>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</si>
  <si>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</si>
  <si>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</si>
  <si>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</si>
  <si>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</si>
  <si>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</si>
  <si>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</si>
  <si>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</si>
  <si>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</si>
  <si>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</si>
  <si>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</si>
  <si>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</si>
  <si>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</si>
  <si>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</si>
  <si>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</si>
  <si>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</si>
  <si>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</si>
  <si>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</si>
  <si>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</si>
  <si>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</si>
  <si>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</si>
  <si>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</si>
  <si>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</si>
  <si>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</si>
  <si>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</si>
  <si>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</si>
  <si>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</si>
  <si>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</si>
  <si>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</si>
  <si>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</si>
  <si>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</si>
  <si>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</si>
  <si>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</si>
  <si>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</si>
  <si>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</si>
  <si>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</si>
  <si>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</si>
  <si>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</si>
  <si>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</si>
  <si>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</si>
  <si>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</si>
  <si>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</si>
  <si>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</si>
  <si>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</si>
  <si>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</si>
  <si>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</si>
  <si>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</si>
  <si>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</si>
  <si>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</si>
  <si>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</si>
  <si>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</si>
  <si>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</si>
  <si>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</si>
  <si>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</si>
  <si>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</si>
  <si>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</si>
  <si>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</si>
  <si>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</si>
  <si>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</si>
  <si>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</si>
  <si>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</si>
  <si>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</si>
  <si>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</si>
  <si>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</si>
  <si>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</si>
  <si>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</si>
  <si>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</si>
  <si>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</si>
  <si>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</si>
  <si>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</si>
  <si>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</si>
  <si>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</si>
  <si>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</si>
  <si>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</si>
  <si>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</si>
  <si>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</si>
  <si>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</si>
  <si>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</si>
  <si>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</si>
  <si>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</si>
  <si>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</si>
  <si>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</si>
  <si>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</si>
  <si>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</si>
  <si>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</si>
  <si>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</si>
  <si>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</si>
  <si>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</si>
  <si>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</si>
  <si>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</si>
  <si>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</si>
  <si>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</si>
  <si>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</si>
  <si>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</si>
  <si>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</si>
  <si>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</si>
  <si>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</si>
  <si>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</si>
  <si>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</si>
  <si>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</si>
  <si>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</si>
  <si>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</si>
  <si>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</si>
  <si>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</si>
  <si>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</si>
  <si>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</si>
  <si>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</si>
  <si>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</si>
  <si>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</si>
  <si>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</si>
  <si>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</si>
  <si>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</si>
  <si>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</si>
  <si>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</si>
  <si>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</si>
  <si>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</si>
  <si>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</si>
  <si>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</si>
  <si>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</si>
  <si>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</si>
  <si>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</si>
  <si>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</si>
  <si>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</si>
  <si>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</si>
  <si>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</si>
  <si>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</si>
  <si>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</si>
  <si>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</si>
  <si>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</si>
  <si>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</si>
  <si>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</si>
  <si>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</si>
  <si>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</si>
  <si>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</si>
  <si>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</si>
  <si>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</si>
  <si>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</si>
  <si>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</si>
  <si>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</si>
  <si>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</si>
  <si>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</si>
  <si>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</si>
  <si>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</si>
  <si>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</si>
  <si>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</si>
  <si>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</si>
  <si>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</si>
  <si>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</si>
  <si>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</si>
  <si>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</si>
  <si>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</si>
  <si>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</si>
  <si>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</si>
  <si>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</si>
  <si>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</si>
  <si>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</si>
  <si>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</si>
  <si>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</si>
  <si>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</si>
  <si>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</si>
  <si>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</si>
  <si>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</si>
  <si>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</si>
  <si>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</si>
  <si>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</si>
  <si>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</si>
  <si>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</si>
  <si>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</si>
  <si>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</si>
  <si>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</si>
  <si>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</si>
  <si>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</si>
  <si>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</si>
  <si>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</si>
  <si>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</si>
  <si>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</si>
  <si>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</si>
  <si>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</si>
  <si>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</si>
  <si>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</si>
  <si>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</si>
  <si>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</si>
  <si>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</si>
  <si>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</si>
  <si>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</si>
  <si>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</si>
  <si>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</si>
  <si>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</si>
  <si>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</si>
  <si>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</si>
  <si>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</si>
  <si>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</si>
  <si>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</si>
  <si>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</si>
  <si>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</si>
  <si>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</si>
  <si>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</si>
  <si>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</si>
  <si>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</si>
  <si>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</si>
  <si>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</si>
  <si>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</si>
  <si>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</si>
  <si>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</si>
  <si>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</si>
  <si>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</si>
  <si>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</si>
  <si>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</si>
  <si>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</si>
  <si>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</si>
  <si>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</si>
  <si>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</si>
  <si>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</si>
  <si>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</si>
  <si>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</si>
  <si>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</si>
  <si>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</si>
  <si>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</si>
  <si>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</si>
  <si>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</si>
  <si>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</si>
  <si>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</si>
  <si>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</si>
  <si>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</si>
  <si>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</si>
  <si>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</si>
  <si>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</si>
  <si>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</si>
  <si>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</si>
  <si>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</si>
  <si>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</si>
  <si>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</si>
  <si>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</si>
  <si>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</si>
  <si>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</si>
  <si>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</si>
  <si>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</si>
  <si>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</si>
  <si>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</si>
  <si>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</si>
  <si>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</si>
  <si>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</si>
  <si>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</si>
  <si>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</si>
  <si>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</si>
  <si>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</si>
  <si>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</si>
  <si>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</si>
  <si>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</si>
  <si>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</si>
  <si>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</si>
  <si>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</si>
  <si>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</si>
  <si>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</si>
  <si>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</si>
  <si>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</si>
  <si>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</si>
  <si>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</si>
  <si>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</si>
  <si>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</si>
  <si>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</si>
  <si>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</si>
  <si>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</si>
  <si>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</si>
  <si>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</si>
  <si>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</si>
  <si>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</si>
  <si>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</si>
  <si>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</si>
  <si>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</si>
  <si>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</si>
  <si>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</si>
  <si>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</si>
  <si>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</si>
  <si>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</si>
  <si>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</si>
  <si>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</si>
  <si>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</si>
  <si>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</si>
  <si>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</si>
  <si>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</si>
  <si>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</si>
  <si>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</si>
  <si>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</si>
  <si>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</si>
  <si>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</si>
  <si>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</si>
  <si>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</si>
  <si>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</si>
  <si>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</si>
  <si>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</si>
  <si>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</si>
  <si>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</si>
  <si>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</si>
  <si>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</si>
  <si>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</si>
  <si>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</si>
  <si>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</si>
  <si>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</si>
  <si>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</si>
  <si>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</si>
  <si>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</si>
  <si>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</si>
  <si>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</si>
  <si>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</si>
  <si>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</si>
  <si>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</si>
  <si>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</si>
  <si>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</si>
  <si>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</si>
  <si>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</si>
  <si>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</si>
  <si>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</si>
  <si>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</si>
  <si>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</si>
  <si>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</si>
  <si>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</si>
  <si>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</si>
  <si>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</si>
  <si>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</si>
  <si>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</si>
  <si>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</si>
  <si>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</si>
  <si>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</si>
  <si>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</si>
  <si>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</si>
  <si>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</si>
  <si>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</si>
  <si>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</si>
  <si>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</si>
  <si>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</si>
  <si>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</si>
  <si>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</si>
  <si>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</si>
  <si>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</si>
  <si>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</si>
  <si>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</si>
  <si>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</si>
  <si>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</si>
  <si>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</si>
  <si>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</si>
  <si>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</si>
  <si>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</si>
  <si>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</si>
  <si>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</si>
  <si>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</si>
  <si>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</si>
  <si>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</si>
  <si>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</si>
  <si>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</si>
  <si>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</si>
  <si>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</si>
  <si>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</si>
  <si>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</si>
  <si>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</si>
  <si>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</si>
  <si>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</si>
  <si>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</si>
  <si>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</si>
  <si>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</si>
  <si>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</si>
  <si>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</si>
  <si>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</si>
  <si>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</si>
  <si>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</si>
  <si>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</si>
  <si>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</si>
  <si>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</si>
  <si>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</si>
  <si>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</si>
  <si>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</si>
  <si>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</si>
  <si>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</si>
  <si>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</si>
  <si>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</si>
  <si>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</si>
  <si>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</si>
  <si>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</si>
  <si>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</si>
  <si>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</si>
  <si>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</si>
  <si>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</si>
  <si>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</si>
  <si>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</si>
  <si>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</si>
  <si>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</si>
  <si>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</si>
  <si>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</si>
  <si>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</si>
  <si>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</si>
  <si>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</si>
  <si>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</si>
  <si>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</si>
  <si>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</si>
  <si>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</si>
  <si>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</si>
  <si>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</si>
  <si>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</si>
  <si>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</si>
  <si>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</si>
  <si>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</si>
  <si>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</si>
  <si>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</si>
  <si>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</si>
  <si>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</si>
  <si>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</si>
  <si>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</si>
  <si>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</si>
  <si>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</si>
  <si>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</si>
  <si>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</si>
  <si>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</si>
  <si>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</si>
  <si>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</si>
  <si>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</si>
  <si>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</si>
  <si>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</si>
  <si>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</si>
  <si>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</si>
  <si>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</si>
  <si>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</si>
  <si>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</si>
  <si>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</si>
  <si>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</si>
  <si>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</si>
  <si>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</si>
  <si>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</si>
  <si>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</si>
  <si>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</si>
  <si>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</si>
  <si>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</si>
  <si>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</si>
  <si>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</si>
  <si>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</si>
  <si>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</si>
  <si>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</si>
  <si>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</si>
  <si>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</si>
  <si>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</si>
  <si>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</si>
  <si>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</si>
  <si>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</si>
  <si>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</si>
  <si>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</si>
  <si>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</si>
  <si>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</si>
  <si>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</si>
  <si>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</si>
  <si>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</si>
  <si>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</si>
  <si>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</si>
  <si>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</si>
  <si>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</si>
  <si>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</si>
  <si>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</si>
  <si>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</si>
  <si>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</si>
  <si>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</si>
  <si>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</si>
  <si>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</si>
  <si>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</si>
  <si>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</si>
  <si>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</si>
  <si>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</si>
  <si>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</si>
  <si>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</si>
  <si>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</si>
  <si>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</si>
  <si>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</si>
  <si>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</si>
  <si>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</si>
  <si>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</si>
  <si>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</si>
  <si>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</si>
  <si>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</si>
  <si>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</si>
  <si>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</si>
  <si>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</si>
  <si>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</si>
  <si>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</si>
  <si>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</si>
  <si>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</si>
  <si>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</si>
  <si>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</si>
  <si>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</si>
  <si>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</si>
  <si>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</si>
  <si>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</si>
  <si>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</si>
  <si>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</si>
  <si>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</si>
  <si>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</si>
  <si>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</si>
  <si>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</si>
  <si>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</si>
  <si>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</si>
  <si>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</si>
  <si>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</si>
  <si>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</si>
  <si>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</si>
  <si>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</si>
  <si>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</si>
  <si>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</si>
  <si>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</si>
  <si>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</si>
  <si>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</si>
  <si>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</si>
  <si>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</si>
  <si>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</si>
  <si>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</si>
  <si>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</si>
  <si>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</si>
  <si>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</si>
  <si>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</si>
  <si>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</si>
  <si>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</si>
  <si>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</si>
  <si>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</si>
  <si>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</si>
  <si>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</si>
  <si>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</si>
  <si>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</si>
  <si>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</si>
  <si>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</si>
  <si>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</si>
  <si>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</si>
  <si>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</si>
  <si>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</si>
  <si>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</si>
  <si>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</si>
  <si>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</si>
  <si>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</si>
  <si>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</si>
  <si>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</si>
  <si>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</si>
  <si>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</si>
  <si>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</si>
  <si>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</si>
  <si>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</si>
  <si>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</si>
  <si>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</si>
  <si>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</si>
  <si>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</si>
  <si>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</si>
  <si>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</si>
  <si>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</si>
  <si>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</si>
  <si>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</si>
  <si>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</si>
  <si>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</si>
  <si>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</si>
  <si>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</si>
  <si>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</si>
  <si>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</si>
  <si>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</si>
  <si>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</si>
  <si>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</si>
  <si>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</si>
  <si>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</si>
  <si>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</si>
  <si>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</si>
  <si>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</si>
  <si>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</si>
  <si>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</si>
  <si>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</si>
  <si>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</si>
  <si>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</si>
  <si>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</si>
  <si>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</si>
  <si>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</si>
  <si>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</si>
  <si>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</si>
  <si>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</si>
  <si>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</si>
  <si>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</si>
  <si>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</si>
  <si>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</si>
  <si>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</si>
  <si>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</si>
  <si>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</si>
  <si>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</si>
  <si>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</si>
  <si>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</si>
  <si>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</si>
  <si>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</si>
  <si>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</si>
  <si>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</si>
  <si>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</si>
  <si>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</si>
  <si>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</si>
  <si>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</si>
  <si>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</si>
  <si>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</si>
  <si>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</si>
  <si>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</si>
  <si>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</si>
  <si>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</si>
  <si>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</si>
  <si>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</si>
  <si>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</si>
  <si>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</si>
  <si>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</si>
  <si>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</si>
  <si>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</si>
  <si>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</si>
  <si>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</si>
  <si>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</si>
  <si>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</si>
  <si>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</si>
  <si>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</si>
  <si>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</si>
  <si>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</si>
  <si>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</si>
  <si>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</si>
  <si>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</si>
  <si>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</si>
  <si>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</si>
  <si>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</si>
  <si>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</si>
  <si>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</si>
  <si>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</si>
  <si>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</si>
  <si>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</si>
  <si>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</si>
  <si>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</si>
  <si>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</si>
  <si>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</si>
  <si>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</si>
  <si>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</si>
  <si>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</si>
  <si>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</si>
  <si>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</si>
  <si>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</si>
  <si>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</si>
  <si>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</si>
  <si>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</si>
  <si>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</si>
  <si>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</si>
  <si>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</si>
  <si>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</si>
  <si>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</si>
  <si>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</si>
  <si>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</si>
  <si>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</si>
  <si>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</si>
  <si>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</si>
  <si>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</si>
  <si>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</si>
  <si>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</si>
  <si>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</si>
  <si>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</si>
  <si>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</si>
  <si>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</si>
  <si>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</si>
  <si>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</si>
  <si>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</si>
  <si>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</si>
  <si>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</si>
  <si>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</si>
  <si>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</si>
  <si>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</si>
  <si>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</si>
  <si>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</si>
  <si>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</si>
  <si>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</si>
  <si>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</si>
  <si>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</si>
  <si>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</si>
  <si>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</si>
  <si>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</si>
  <si>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</si>
  <si>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</si>
  <si>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</si>
  <si>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</si>
  <si>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</si>
  <si>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</si>
  <si>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</si>
  <si>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</si>
  <si>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</si>
  <si>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</si>
  <si>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</si>
  <si>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</si>
  <si>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</si>
  <si>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</si>
  <si>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</si>
  <si>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</si>
  <si>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</si>
  <si>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</si>
  <si>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</si>
  <si>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</si>
  <si>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</si>
  <si>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</si>
  <si>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</si>
  <si>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</si>
  <si>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</si>
  <si>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</si>
  <si>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</si>
  <si>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</si>
  <si>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</si>
  <si>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</si>
  <si>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</si>
  <si>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</si>
  <si>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</si>
  <si>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</si>
  <si>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</si>
  <si>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</si>
  <si>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</si>
  <si>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</si>
  <si>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</si>
  <si>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</si>
  <si>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</si>
  <si>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</si>
  <si>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</si>
  <si>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</si>
  <si>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</si>
  <si>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</si>
  <si>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</si>
  <si>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</si>
  <si>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</si>
  <si>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</si>
  <si>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</si>
  <si>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</si>
  <si>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</si>
  <si>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</si>
  <si>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</si>
  <si>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</si>
  <si>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</si>
  <si>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</si>
  <si>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</si>
  <si>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</si>
  <si>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</si>
  <si>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</si>
  <si>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</si>
  <si>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</si>
  <si>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</si>
  <si>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</si>
  <si>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</si>
  <si>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</si>
  <si>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</si>
  <si>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</si>
  <si>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</si>
  <si>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</si>
  <si>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</si>
  <si>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</si>
  <si>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</si>
  <si>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</si>
  <si>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</si>
  <si>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</si>
  <si>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</si>
  <si>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</si>
  <si>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</si>
  <si>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</si>
  <si>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</si>
  <si>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</si>
  <si>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</si>
  <si>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</si>
  <si>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</si>
  <si>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</si>
  <si>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</si>
  <si>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</si>
  <si>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</si>
  <si>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</si>
  <si>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</si>
  <si>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</si>
  <si>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</si>
  <si>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</si>
  <si>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</si>
  <si>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</si>
  <si>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</si>
  <si>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</si>
  <si>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</si>
  <si>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</si>
  <si>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</si>
  <si>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</si>
  <si>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</si>
  <si>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</si>
  <si>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</si>
  <si>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</si>
  <si>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</si>
  <si>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</si>
  <si>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</si>
  <si>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</si>
  <si>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</si>
  <si>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</si>
  <si>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</si>
  <si>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</si>
  <si>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</si>
  <si>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</si>
  <si>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</si>
  <si>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</si>
  <si>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</si>
  <si>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</si>
  <si>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</si>
  <si>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</si>
  <si>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</si>
  <si>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</si>
  <si>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</si>
  <si>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</si>
  <si>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</si>
  <si>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</si>
  <si>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</si>
  <si>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</si>
  <si>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</si>
  <si>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</si>
  <si>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</si>
  <si>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</si>
  <si>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</si>
  <si>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</si>
  <si>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</si>
  <si>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</si>
  <si>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</si>
  <si>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</si>
  <si>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</si>
  <si>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</si>
  <si>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</si>
  <si>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</si>
  <si>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</si>
  <si>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</si>
  <si>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</si>
  <si>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</si>
  <si>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</si>
  <si>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</si>
  <si>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</si>
  <si>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</si>
  <si>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</si>
  <si>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</si>
  <si>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</si>
  <si>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</si>
  <si>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</si>
  <si>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</si>
  <si>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</si>
  <si>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</si>
  <si>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</si>
  <si>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</si>
  <si>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</si>
  <si>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</si>
  <si>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</si>
  <si>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</si>
  <si>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</si>
  <si>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</si>
  <si>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</si>
  <si>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</si>
  <si>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</si>
  <si>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</si>
  <si>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</si>
  <si>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</si>
  <si>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</si>
  <si>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</si>
  <si>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</si>
  <si>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</si>
  <si>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</si>
  <si>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</si>
  <si>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</si>
  <si>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</si>
  <si>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</si>
  <si>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</si>
  <si>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</si>
  <si>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</si>
  <si>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</si>
  <si>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</si>
  <si>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</si>
  <si>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</si>
  <si>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</si>
  <si>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</si>
  <si>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</si>
  <si>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</si>
  <si>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</si>
  <si>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</si>
  <si>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</si>
  <si>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</si>
  <si>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</si>
  <si>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</si>
  <si>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</si>
  <si>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</si>
  <si>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</si>
  <si>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</si>
  <si>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</si>
  <si>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</si>
  <si>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</si>
  <si>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</si>
  <si>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</si>
  <si>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</si>
  <si>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</si>
  <si>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</si>
  <si>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</si>
  <si>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</si>
  <si>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</si>
  <si>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</si>
  <si>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</si>
  <si>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</si>
  <si>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</si>
  <si>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</si>
  <si>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</si>
  <si>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</si>
  <si>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</si>
  <si>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</si>
  <si>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</si>
  <si>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</si>
  <si>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</si>
  <si>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</si>
  <si>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</si>
  <si>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</si>
  <si>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</si>
  <si>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</si>
  <si>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</si>
  <si>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</si>
  <si>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</si>
  <si>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</si>
  <si>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</si>
  <si>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</si>
  <si>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</si>
  <si>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</si>
  <si>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</si>
  <si>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</si>
  <si>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</si>
  <si>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</si>
  <si>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</si>
  <si>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</si>
  <si>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</si>
  <si>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</si>
  <si>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</si>
  <si>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</si>
  <si>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</si>
  <si>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</si>
  <si>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</si>
  <si>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</si>
  <si>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</si>
  <si>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</si>
  <si>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</si>
  <si>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</si>
  <si>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</si>
  <si>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</si>
  <si>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</si>
  <si>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</si>
  <si>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</si>
  <si>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</si>
  <si>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</si>
  <si>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</si>
  <si>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</si>
  <si>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</si>
  <si>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</si>
  <si>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</si>
  <si>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</si>
  <si>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</si>
  <si>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</si>
  <si>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</si>
  <si>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</si>
  <si>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</si>
  <si>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</si>
  <si>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</si>
  <si>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</si>
  <si>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</si>
  <si>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</si>
  <si>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</si>
  <si>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</si>
  <si>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</si>
  <si>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</si>
  <si>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</si>
  <si>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</si>
  <si>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</si>
  <si>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</si>
  <si>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</si>
  <si>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</si>
  <si>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</si>
  <si>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</si>
  <si>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</si>
  <si>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</si>
  <si>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</si>
  <si>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</si>
  <si>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</si>
  <si>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</si>
  <si>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</si>
  <si>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</si>
  <si>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</si>
  <si>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</si>
  <si>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</si>
  <si>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</si>
  <si>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</si>
  <si>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</si>
  <si>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</si>
  <si>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</si>
  <si>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</si>
  <si>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</si>
  <si>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</si>
  <si>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</si>
  <si>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</si>
  <si>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</si>
  <si>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</si>
  <si>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</si>
  <si>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</si>
  <si>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</si>
  <si>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</si>
  <si>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</si>
  <si>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</si>
  <si>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</si>
  <si>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</si>
  <si>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</si>
  <si>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</si>
  <si>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</si>
  <si>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</si>
  <si>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</si>
  <si>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</si>
  <si>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</si>
  <si>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</si>
  <si>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</si>
  <si>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</si>
  <si>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</si>
  <si>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</si>
  <si>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</si>
  <si>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</si>
  <si>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</si>
  <si>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</si>
  <si>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</si>
  <si>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</si>
  <si>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</si>
  <si>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</si>
  <si>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</si>
  <si>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</si>
  <si>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</si>
  <si>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</si>
  <si>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</si>
  <si>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</si>
  <si>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</si>
  <si>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</si>
  <si>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</si>
  <si>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</si>
  <si>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</si>
  <si>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</si>
  <si>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</si>
  <si>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</si>
  <si>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</si>
  <si>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</si>
  <si>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</si>
  <si>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</si>
  <si>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</si>
  <si>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</si>
  <si>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</si>
  <si>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</si>
  <si>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</si>
  <si>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</si>
  <si>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</si>
  <si>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</si>
  <si>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</si>
  <si>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</si>
  <si>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</si>
  <si>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</si>
  <si>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</si>
  <si>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</si>
  <si>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</si>
  <si>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</si>
  <si>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</si>
  <si>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</si>
  <si>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</si>
  <si>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</si>
  <si>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</si>
  <si>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</si>
  <si>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</si>
  <si>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</si>
  <si>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</si>
  <si>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</si>
  <si>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</si>
  <si>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</si>
  <si>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</si>
  <si>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</si>
  <si>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</si>
  <si>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</si>
  <si>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</si>
  <si>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</si>
  <si>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</si>
  <si>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</si>
  <si>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</si>
  <si>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</si>
  <si>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</si>
  <si>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</si>
  <si>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</si>
  <si>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</si>
  <si>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</si>
  <si>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</si>
  <si>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</si>
  <si>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</si>
  <si>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</si>
  <si>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</si>
  <si>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</si>
  <si>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</si>
  <si>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</si>
  <si>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</si>
  <si>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</si>
  <si>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</si>
  <si>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</si>
  <si>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</si>
  <si>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</si>
  <si>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</si>
  <si>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</si>
  <si>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</si>
  <si>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</si>
  <si>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</si>
  <si>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</si>
  <si>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</si>
  <si>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</si>
  <si>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</si>
  <si>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</si>
  <si>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</si>
  <si>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</si>
  <si>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</si>
  <si>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</si>
  <si>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</si>
  <si>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</si>
  <si>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</si>
  <si>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</si>
  <si>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</si>
  <si>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</si>
  <si>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</si>
  <si>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</si>
  <si>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</si>
  <si>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</si>
  <si>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</si>
  <si>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</si>
  <si>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</si>
  <si>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</si>
  <si>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</si>
  <si>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</si>
  <si>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</si>
  <si>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</si>
  <si>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</si>
  <si>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</si>
  <si>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</si>
  <si>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</si>
  <si>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</si>
  <si>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</si>
  <si>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</si>
  <si>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</si>
  <si>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</si>
  <si>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</si>
  <si>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</si>
  <si>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</si>
  <si>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</si>
  <si>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</si>
  <si>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</si>
  <si>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</si>
  <si>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</si>
  <si>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</si>
  <si>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</si>
  <si>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</si>
  <si>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</si>
  <si>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</si>
  <si>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</si>
  <si>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</si>
  <si>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</si>
  <si>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</si>
  <si>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</si>
  <si>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</si>
  <si>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</si>
  <si>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</si>
  <si>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</si>
  <si>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</si>
  <si>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</si>
  <si>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</si>
  <si>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</si>
  <si>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</si>
  <si>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</si>
  <si>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</si>
  <si>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</si>
  <si>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</si>
  <si>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</si>
  <si>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</si>
  <si>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</si>
  <si>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</si>
  <si>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</si>
  <si>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</si>
  <si>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</si>
  <si>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</si>
  <si>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</si>
  <si>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</si>
  <si>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</si>
  <si>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</si>
  <si>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</si>
  <si>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</si>
  <si>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</si>
  <si>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</si>
  <si>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</si>
  <si>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</si>
  <si>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</si>
  <si>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</si>
  <si>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</si>
  <si>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</si>
  <si>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</si>
  <si>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</si>
  <si>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</si>
  <si>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</si>
  <si>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</si>
  <si>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</si>
  <si>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</si>
  <si>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</si>
  <si>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</si>
  <si>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</si>
  <si>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</si>
  <si>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</si>
  <si>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</si>
  <si>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</si>
  <si>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</si>
  <si>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</si>
  <si>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</si>
  <si>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</si>
  <si>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</si>
  <si>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</si>
  <si>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</si>
  <si>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</si>
  <si>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</si>
  <si>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</si>
  <si>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</si>
  <si>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</si>
  <si>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</si>
  <si>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</si>
  <si>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</si>
  <si>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</si>
  <si>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</si>
  <si>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</si>
  <si>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</si>
  <si>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</si>
  <si>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</si>
  <si>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</si>
  <si>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</si>
  <si>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</si>
  <si>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</si>
  <si>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</si>
  <si>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</si>
  <si>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</si>
  <si>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</si>
  <si>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</si>
  <si>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</si>
  <si>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</si>
  <si>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</si>
  <si>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</si>
  <si>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</si>
  <si>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</si>
  <si>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</si>
  <si>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</si>
  <si>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</si>
  <si>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</si>
  <si>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</si>
  <si>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</si>
  <si>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</si>
  <si>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</si>
  <si>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</si>
  <si>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</si>
  <si>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</si>
  <si>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</si>
  <si>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</si>
  <si>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</si>
  <si>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</si>
  <si>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</si>
  <si>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</si>
  <si>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</si>
  <si>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</si>
  <si>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</si>
  <si>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</si>
  <si>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</si>
  <si>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</si>
  <si>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</si>
  <si>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</si>
  <si>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</si>
  <si>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</si>
  <si>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</si>
  <si>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</si>
  <si>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</si>
  <si>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</si>
  <si>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</si>
  <si>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</si>
  <si>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</si>
  <si>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</si>
  <si>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</si>
  <si>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</si>
  <si>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</si>
  <si>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</si>
  <si>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</si>
  <si>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</si>
  <si>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</si>
  <si>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</si>
  <si>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</si>
  <si>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</si>
  <si>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</si>
  <si>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</si>
  <si>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</si>
  <si>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</si>
  <si>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</si>
  <si>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</si>
  <si>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</si>
  <si>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</si>
  <si>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</si>
  <si>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</si>
  <si>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</si>
  <si>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</si>
  <si>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</si>
  <si>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</si>
  <si>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</si>
  <si>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</si>
  <si>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</si>
  <si>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</si>
  <si>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</si>
  <si>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</si>
  <si>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</si>
  <si>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</si>
  <si>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</si>
  <si>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</si>
  <si>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</si>
  <si>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</si>
  <si>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</si>
  <si>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</si>
  <si>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</si>
  <si>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</si>
  <si>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</si>
  <si>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</si>
  <si>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</si>
  <si>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</si>
  <si>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</si>
  <si>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</si>
  <si>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</si>
  <si>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</si>
  <si>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</si>
  <si>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</si>
  <si>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</si>
  <si>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</si>
  <si>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</si>
  <si>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</si>
  <si>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</si>
  <si>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</si>
  <si>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</si>
  <si>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</si>
  <si>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</si>
  <si>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</si>
  <si>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</si>
  <si>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</si>
  <si>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</si>
  <si>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</si>
  <si>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</si>
  <si>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</si>
  <si>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</si>
  <si>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</si>
  <si>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</si>
  <si>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</si>
  <si>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</si>
  <si>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</si>
  <si>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</si>
  <si>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</si>
  <si>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</si>
  <si>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</si>
  <si>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</si>
  <si>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</si>
  <si>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</si>
  <si>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</si>
  <si>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</si>
  <si>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</si>
  <si>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</si>
  <si>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</si>
  <si>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</si>
  <si>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</si>
  <si>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</si>
  <si>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</si>
  <si>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</si>
  <si>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</si>
  <si>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</si>
  <si>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</si>
  <si>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</si>
  <si>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</si>
  <si>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</si>
  <si>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</si>
  <si>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</si>
  <si>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</si>
  <si>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</si>
  <si>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</si>
  <si>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</si>
  <si>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</si>
  <si>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</si>
  <si>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</si>
  <si>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</si>
  <si>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</si>
  <si>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</si>
  <si>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</si>
  <si>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</si>
  <si>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</si>
  <si>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</si>
  <si>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</si>
  <si>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</si>
  <si>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</si>
  <si>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</si>
  <si>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</si>
  <si>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</si>
  <si>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</si>
  <si>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</si>
  <si>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</si>
  <si>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</si>
  <si>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</si>
  <si>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</si>
  <si>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</si>
  <si>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</si>
  <si>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</si>
  <si>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</si>
  <si>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</si>
  <si>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</si>
  <si>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</si>
  <si>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</si>
  <si>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</si>
  <si>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</si>
  <si>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</si>
  <si>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</si>
  <si>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</si>
  <si>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</si>
  <si>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</si>
  <si>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</si>
  <si>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</si>
  <si>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</si>
  <si>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</si>
  <si>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</si>
  <si>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</si>
  <si>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</si>
  <si>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</si>
  <si>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</si>
  <si>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</si>
  <si>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</si>
  <si>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</si>
  <si>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</si>
  <si>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</si>
  <si>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</si>
  <si>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</si>
  <si>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</si>
  <si>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</si>
  <si>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</si>
  <si>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</si>
  <si>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</si>
  <si>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</si>
  <si>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</si>
  <si>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</si>
  <si>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</si>
  <si>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</si>
  <si>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</si>
  <si>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</si>
  <si>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</si>
  <si>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</si>
  <si>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</si>
  <si>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</si>
  <si>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</si>
  <si>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</si>
  <si>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</si>
  <si>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</si>
  <si>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</si>
  <si>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</si>
  <si>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</si>
  <si>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</si>
  <si>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</si>
  <si>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</si>
  <si>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</si>
  <si>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</si>
  <si>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</si>
  <si>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</si>
  <si>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</si>
  <si>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</si>
  <si>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</si>
  <si>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</si>
  <si>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</si>
  <si>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</si>
  <si>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</si>
  <si>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</si>
  <si>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</si>
  <si>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</si>
  <si>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</si>
  <si>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</si>
  <si>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</si>
  <si>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</si>
  <si>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</si>
  <si>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</si>
  <si>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</si>
  <si>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</si>
  <si>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</si>
  <si>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</si>
  <si>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</si>
  <si>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</si>
  <si>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</si>
  <si>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</si>
  <si>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</si>
  <si>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</si>
  <si>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</si>
  <si>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</si>
  <si>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</si>
  <si>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</si>
  <si>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</si>
  <si>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</si>
  <si>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</si>
  <si>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</si>
  <si>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</si>
  <si>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</si>
  <si>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</si>
  <si>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</si>
  <si>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</si>
  <si>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</si>
  <si>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</si>
  <si>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</si>
  <si>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</si>
  <si>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</si>
  <si>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</si>
  <si>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</si>
  <si>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</si>
  <si>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</si>
  <si>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</si>
  <si>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</si>
  <si>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</si>
  <si>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</si>
  <si>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</si>
  <si>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</si>
  <si>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</si>
  <si>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</si>
  <si>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</si>
  <si>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</si>
  <si>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</si>
  <si>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</si>
  <si>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</si>
  <si>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</si>
  <si>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</si>
  <si>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</si>
  <si>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</si>
  <si>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</si>
  <si>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</si>
  <si>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</si>
  <si>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</si>
  <si>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</si>
  <si>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</si>
  <si>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</si>
  <si>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</si>
  <si>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</si>
  <si>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</si>
  <si>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</si>
  <si>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</si>
  <si>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</si>
  <si>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</si>
  <si>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</si>
  <si>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</si>
  <si>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</si>
  <si>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</si>
  <si>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</si>
  <si>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</si>
  <si>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</si>
  <si>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</si>
  <si>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</si>
  <si>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</si>
  <si>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</si>
  <si>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</si>
  <si>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</si>
  <si>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</si>
  <si>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</si>
  <si>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</si>
  <si>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</si>
  <si>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</si>
  <si>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</si>
  <si>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</si>
  <si>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</si>
  <si>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</si>
  <si>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</si>
  <si>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</si>
  <si>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</si>
  <si>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</si>
  <si>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</si>
  <si>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</si>
  <si>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</si>
  <si>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</si>
  <si>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</si>
  <si>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</si>
  <si>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</si>
  <si>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</si>
  <si>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</si>
  <si>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</si>
  <si>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</si>
  <si>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</si>
  <si>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</si>
  <si>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</si>
  <si>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</si>
  <si>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</si>
  <si>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</si>
  <si>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</si>
  <si>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</si>
  <si>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</si>
  <si>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</si>
  <si>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</si>
  <si>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</si>
  <si>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</si>
  <si>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</si>
  <si>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</si>
  <si>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</si>
  <si>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</si>
  <si>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</si>
  <si>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</si>
  <si>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</si>
  <si>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</si>
  <si>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</si>
  <si>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</si>
  <si>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</si>
  <si>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</si>
  <si>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</si>
  <si>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</si>
  <si>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</si>
  <si>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</si>
  <si>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</si>
  <si>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</si>
  <si>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</si>
  <si>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</si>
  <si>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</si>
  <si>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</si>
  <si>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</si>
  <si>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</si>
  <si>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</si>
  <si>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</si>
  <si>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</si>
  <si>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</si>
  <si>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</si>
  <si>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</si>
  <si>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</si>
  <si>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</si>
  <si>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</si>
  <si>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</si>
  <si>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</si>
  <si>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</si>
  <si>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</si>
  <si>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</si>
  <si>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</si>
  <si>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</si>
  <si>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</si>
  <si>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</si>
  <si>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</si>
  <si>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</si>
  <si>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</si>
  <si>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</si>
  <si>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</si>
  <si>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</si>
  <si>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</si>
  <si>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</si>
  <si>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</si>
  <si>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</si>
  <si>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</si>
  <si>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</si>
  <si>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</si>
  <si>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</si>
  <si>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</si>
  <si>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</si>
  <si>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</si>
  <si>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</si>
  <si>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</si>
  <si>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</si>
  <si>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</si>
  <si>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</si>
  <si>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</si>
  <si>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</si>
  <si>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</si>
  <si>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</si>
  <si>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</si>
  <si>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</si>
  <si>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</si>
  <si>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</si>
  <si>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</si>
  <si>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</si>
  <si>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</si>
  <si>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</si>
  <si>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</si>
  <si>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</si>
  <si>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</si>
  <si>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</si>
  <si>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</si>
  <si>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</si>
  <si>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</si>
  <si>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</si>
  <si>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</si>
  <si>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</si>
  <si>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</si>
  <si>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</si>
  <si>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</si>
  <si>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</si>
  <si>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</si>
  <si>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</si>
  <si>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</si>
  <si>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</si>
  <si>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</si>
  <si>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</si>
  <si>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</si>
  <si>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</si>
  <si>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</si>
  <si>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</si>
  <si>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</si>
  <si>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</si>
  <si>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</si>
  <si>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</si>
  <si>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</si>
  <si>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</si>
  <si>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</si>
  <si>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</si>
  <si>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</si>
  <si>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</si>
  <si>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</si>
  <si>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</si>
  <si>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</si>
  <si>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</si>
  <si>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</si>
  <si>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</si>
  <si>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</si>
  <si>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</si>
  <si>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</si>
  <si>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</si>
  <si>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</si>
  <si>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</si>
  <si>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</si>
  <si>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</si>
  <si>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</si>
  <si>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</si>
  <si>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</si>
  <si>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</si>
  <si>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</si>
  <si>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</si>
  <si>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</si>
  <si>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</si>
  <si>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</si>
  <si>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</si>
  <si>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</si>
  <si>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</si>
  <si>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</si>
  <si>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</si>
  <si>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</si>
  <si>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</si>
  <si>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</si>
  <si>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</si>
  <si>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</si>
  <si>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</si>
  <si>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</si>
  <si>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</si>
  <si>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</si>
  <si>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</si>
  <si>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</si>
  <si>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</si>
  <si>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</si>
  <si>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</si>
  <si>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</si>
  <si>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</si>
  <si>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</si>
  <si>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</si>
  <si>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</si>
  <si>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</si>
  <si>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</si>
  <si>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</si>
  <si>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</si>
  <si>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</si>
  <si>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</si>
  <si>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</si>
  <si>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</si>
  <si>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</si>
  <si>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</si>
  <si>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</si>
  <si>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</si>
  <si>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</si>
  <si>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</si>
  <si>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</si>
  <si>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</si>
  <si>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</si>
  <si>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</si>
  <si>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</si>
  <si>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</si>
  <si>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</si>
  <si>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</si>
  <si>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</si>
  <si>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</si>
  <si>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</si>
  <si>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</si>
  <si>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</si>
  <si>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</si>
  <si>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</si>
  <si>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</si>
  <si>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</si>
  <si>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</si>
  <si>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</si>
  <si>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</si>
  <si>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</si>
  <si>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</si>
  <si>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</si>
  <si>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</si>
  <si>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</si>
  <si>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</si>
  <si>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</si>
  <si>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</si>
  <si>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</si>
  <si>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</si>
  <si>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</si>
  <si>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</si>
  <si>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</si>
  <si>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</si>
  <si>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</si>
  <si>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</si>
  <si>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</si>
  <si>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</si>
  <si>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</si>
  <si>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</si>
  <si>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</si>
  <si>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</si>
  <si>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</si>
  <si>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</si>
  <si>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</si>
  <si>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</si>
  <si>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</si>
  <si>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</si>
  <si>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</si>
  <si>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</si>
  <si>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</si>
  <si>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</si>
  <si>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</si>
  <si>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</si>
  <si>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</si>
  <si>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</si>
  <si>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</si>
  <si>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</si>
  <si>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</si>
  <si>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</si>
  <si>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</si>
  <si>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</si>
  <si>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</si>
  <si>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</si>
  <si>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</si>
  <si>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</si>
  <si>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</si>
  <si>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</si>
  <si>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</si>
  <si>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</si>
  <si>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</si>
  <si>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</si>
  <si>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</si>
  <si>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</si>
  <si>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</si>
  <si>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</si>
  <si>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</si>
  <si>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</si>
  <si>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</si>
  <si>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</si>
  <si>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</si>
  <si>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</si>
  <si>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</si>
  <si>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</si>
  <si>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</si>
  <si>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</si>
  <si>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</si>
  <si>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</si>
  <si>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</si>
  <si>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</si>
  <si>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</si>
  <si>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</si>
  <si>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</si>
  <si>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</si>
  <si>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</si>
  <si>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</si>
  <si>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</si>
  <si>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</si>
  <si>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</si>
  <si>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</si>
  <si>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</si>
  <si>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</si>
  <si>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</si>
  <si>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</si>
  <si>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</si>
  <si>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</si>
  <si>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</si>
  <si>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</si>
  <si>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</si>
  <si>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</si>
  <si>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</si>
  <si>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</si>
  <si>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</si>
  <si>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</si>
  <si>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</si>
  <si>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</si>
  <si>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</si>
  <si>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</si>
  <si>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</si>
  <si>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</si>
  <si>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</si>
  <si>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</si>
  <si>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</si>
  <si>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</si>
  <si>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</si>
  <si>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</si>
  <si>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</si>
  <si>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</si>
  <si>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</si>
  <si>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</si>
  <si>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</si>
  <si>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</si>
  <si>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</si>
  <si>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</si>
  <si>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</si>
  <si>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</si>
  <si>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</si>
  <si>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</si>
  <si>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</si>
  <si>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</si>
  <si>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</si>
  <si>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</si>
  <si>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</si>
  <si>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</si>
  <si>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</si>
  <si>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</si>
  <si>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</si>
  <si>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</si>
  <si>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</si>
  <si>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</si>
  <si>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</si>
  <si>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</si>
  <si>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</si>
  <si>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</si>
  <si>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</si>
  <si>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</si>
  <si>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</si>
  <si>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</si>
  <si>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</si>
  <si>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</si>
  <si>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</si>
  <si>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</si>
  <si>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</si>
  <si>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</si>
  <si>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</si>
  <si>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</si>
  <si>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</si>
  <si>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</si>
  <si>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</si>
  <si>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</si>
  <si>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</si>
  <si>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</si>
  <si>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</si>
  <si>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</si>
  <si>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</si>
  <si>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</si>
  <si>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</si>
  <si>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</si>
  <si>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</si>
  <si>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</si>
  <si>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</si>
  <si>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</si>
  <si>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</si>
  <si>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</si>
  <si>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</si>
  <si>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</si>
  <si>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</si>
  <si>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</si>
  <si>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</si>
  <si>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</si>
  <si>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</si>
  <si>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</si>
  <si>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</si>
  <si>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</si>
  <si>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</si>
  <si>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</si>
  <si>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</si>
  <si>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</si>
  <si>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</si>
  <si>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</si>
  <si>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</si>
  <si>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</si>
  <si>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</si>
  <si>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</si>
  <si>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</si>
  <si>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</si>
  <si>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</si>
  <si>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</si>
  <si>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</si>
  <si>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</si>
  <si>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</si>
  <si>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</si>
  <si>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</si>
  <si>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</si>
  <si>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</si>
  <si>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</si>
  <si>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</si>
  <si>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</si>
  <si>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</si>
  <si>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</si>
  <si>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</si>
  <si>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</si>
  <si>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</si>
  <si>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</si>
  <si>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</si>
  <si>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</si>
  <si>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</si>
  <si>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</si>
  <si>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</si>
  <si>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</si>
  <si>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</si>
  <si>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</si>
  <si>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</si>
  <si>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</si>
  <si>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</si>
  <si>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</si>
  <si>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</si>
  <si>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</si>
  <si>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</si>
  <si>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</si>
  <si>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</si>
  <si>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</si>
  <si>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</si>
  <si>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</si>
  <si>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</si>
  <si>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</si>
  <si>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</si>
  <si>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</si>
  <si>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</si>
  <si>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</si>
  <si>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</si>
  <si>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</si>
  <si>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</si>
  <si>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</si>
  <si>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</si>
  <si>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</si>
  <si>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</si>
  <si>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</si>
  <si>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</si>
  <si>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</si>
  <si>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</si>
  <si>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</si>
  <si>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</si>
  <si>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</si>
  <si>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</si>
  <si>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</si>
  <si>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</si>
  <si>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</si>
  <si>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</si>
  <si>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</si>
  <si>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</si>
  <si>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</si>
  <si>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</si>
  <si>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</si>
  <si>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</si>
  <si>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</si>
  <si>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</si>
  <si>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</si>
  <si>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</si>
  <si>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</si>
  <si>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</si>
  <si>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</si>
  <si>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</si>
  <si>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</si>
  <si>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</si>
  <si>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</si>
  <si>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</si>
  <si>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</si>
  <si>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</si>
  <si>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</si>
  <si>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</si>
  <si>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</si>
  <si>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</si>
  <si>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</si>
  <si>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</si>
  <si>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</si>
  <si>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</si>
  <si>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</si>
  <si>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</si>
  <si>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</si>
  <si>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</si>
  <si>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</si>
  <si>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</si>
  <si>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</si>
  <si>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</si>
  <si>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</si>
  <si>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</si>
  <si>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</si>
  <si>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</si>
  <si>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</si>
  <si>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</si>
  <si>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</si>
  <si>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</si>
  <si>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</si>
  <si>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</si>
  <si>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</si>
  <si>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</si>
  <si>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</si>
  <si>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</si>
  <si>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</si>
  <si>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</si>
  <si>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</si>
  <si>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</si>
  <si>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</si>
  <si>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</si>
  <si>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</si>
  <si>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</si>
  <si>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</si>
  <si>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</si>
  <si>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</si>
  <si>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</si>
  <si>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</si>
  <si>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</si>
  <si>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</si>
  <si>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</si>
  <si>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</si>
  <si>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</si>
  <si>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</si>
  <si>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</si>
  <si>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</si>
  <si>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</si>
  <si>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</si>
  <si>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</si>
  <si>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</si>
  <si>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</si>
  <si>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</si>
  <si>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</si>
  <si>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</si>
  <si>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</si>
  <si>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</si>
  <si>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</si>
  <si>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</si>
  <si>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</si>
  <si>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</si>
  <si>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</si>
  <si>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</si>
  <si>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</si>
  <si>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</si>
  <si>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</si>
  <si>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</si>
  <si>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</si>
  <si>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</si>
  <si>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</si>
  <si>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</si>
  <si>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</si>
  <si>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</si>
  <si>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</si>
  <si>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</si>
  <si>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</si>
  <si>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</si>
  <si>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</si>
  <si>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</si>
  <si>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</si>
  <si>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</si>
  <si>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</si>
  <si>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</si>
  <si>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</si>
  <si>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</si>
  <si>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</si>
  <si>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</si>
  <si>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</si>
  <si>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</si>
  <si>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</si>
  <si>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</si>
  <si>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</si>
  <si>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</si>
  <si>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</si>
  <si>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</si>
  <si>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</si>
  <si>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</si>
  <si>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</si>
  <si>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</si>
  <si>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</si>
  <si>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</si>
  <si>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</si>
  <si>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</si>
  <si>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</si>
  <si>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</si>
  <si>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</si>
  <si>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</si>
  <si>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</si>
  <si>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</si>
  <si>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</si>
  <si>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</si>
  <si>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</si>
  <si>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</si>
  <si>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</si>
  <si>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</si>
  <si>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</si>
  <si>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</si>
  <si>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</si>
  <si>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</si>
  <si>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</si>
  <si>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</si>
  <si>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</si>
  <si>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</si>
  <si>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</si>
  <si>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</si>
  <si>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</si>
  <si>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</si>
  <si>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</si>
  <si>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</si>
  <si>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</si>
  <si>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</si>
  <si>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</si>
  <si>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</si>
  <si>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</si>
  <si>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</si>
  <si>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</si>
  <si>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</si>
  <si>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</si>
  <si>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</si>
  <si>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</si>
  <si>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</si>
  <si>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</si>
  <si>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</si>
  <si>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</si>
  <si>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</si>
  <si>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</si>
  <si>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</si>
  <si>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</si>
  <si>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</si>
  <si>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</si>
  <si>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</si>
  <si>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</si>
  <si>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</si>
  <si>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</si>
  <si>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</si>
  <si>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</si>
  <si>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</si>
  <si>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</si>
  <si>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</si>
  <si>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</si>
  <si>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</si>
  <si>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</si>
  <si>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</si>
  <si>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</si>
  <si>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</si>
  <si>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</si>
  <si>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</si>
  <si>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</si>
  <si>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</si>
  <si>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</si>
  <si>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</si>
  <si>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</si>
  <si>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</si>
  <si>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</si>
  <si>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</si>
  <si>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</si>
  <si>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</si>
  <si>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</si>
  <si>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</si>
  <si>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</si>
  <si>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</si>
  <si>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</si>
  <si>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</si>
  <si>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</si>
  <si>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</si>
  <si>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</si>
  <si>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</si>
  <si>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</si>
  <si>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</si>
  <si>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</si>
  <si>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</si>
  <si>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</si>
  <si>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</si>
  <si>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</si>
  <si>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</si>
  <si>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</si>
  <si>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</si>
  <si>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</si>
  <si>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</si>
  <si>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</si>
  <si>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</si>
  <si>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</si>
  <si>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</si>
  <si>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</si>
  <si>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</si>
  <si>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</si>
  <si>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</si>
  <si>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</si>
  <si>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</si>
  <si>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</si>
  <si>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</si>
  <si>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</si>
  <si>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</si>
  <si>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</si>
  <si>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</si>
  <si>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</si>
  <si>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</si>
  <si>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</si>
  <si>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</si>
  <si>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</si>
  <si>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</si>
  <si>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</si>
  <si>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</si>
  <si>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</si>
  <si>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</si>
  <si>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</si>
  <si>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</si>
  <si>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</si>
  <si>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</si>
  <si>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</si>
  <si>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</si>
  <si>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</si>
  <si>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</si>
  <si>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</si>
  <si>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</si>
  <si>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</si>
  <si>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</si>
  <si>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</si>
  <si>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</si>
  <si>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</si>
  <si>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</si>
  <si>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</si>
  <si>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</si>
  <si>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</si>
  <si>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</si>
  <si>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</si>
  <si>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</si>
  <si>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</si>
  <si>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</si>
  <si>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</si>
  <si>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</si>
  <si>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</si>
  <si>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</si>
  <si>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</si>
  <si>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</si>
  <si>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</si>
  <si>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</si>
  <si>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</si>
  <si>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</si>
  <si>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</si>
  <si>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</si>
  <si>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</si>
  <si>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</si>
  <si>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</si>
  <si>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</si>
  <si>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</si>
  <si>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</si>
  <si>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</si>
  <si>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</si>
  <si>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</si>
  <si>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</si>
  <si>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</si>
  <si>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</si>
  <si>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</si>
  <si>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</si>
  <si>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</si>
  <si>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</si>
  <si>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</si>
  <si>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</si>
  <si>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</si>
  <si>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</si>
  <si>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</si>
  <si>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</si>
  <si>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</si>
  <si>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</si>
  <si>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</si>
  <si>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</si>
  <si>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</si>
  <si>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</si>
  <si>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</si>
  <si>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</si>
  <si>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</si>
  <si>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</si>
  <si>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</si>
  <si>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</si>
  <si>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</si>
  <si>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</si>
  <si>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</si>
  <si>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</si>
  <si>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</si>
  <si>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</si>
  <si>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</si>
  <si>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</si>
  <si>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</si>
  <si>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</si>
  <si>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</si>
  <si>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</si>
  <si>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</si>
  <si>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</si>
  <si>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</si>
  <si>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</si>
  <si>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</si>
  <si>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</si>
  <si>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</si>
  <si>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</si>
  <si>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</si>
  <si>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</si>
  <si>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</si>
  <si>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</si>
  <si>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</si>
  <si>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</si>
  <si>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</si>
  <si>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</si>
  <si>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</si>
  <si>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</si>
  <si>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</si>
  <si>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</si>
  <si>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</si>
  <si>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</si>
  <si>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</si>
  <si>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</si>
  <si>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</si>
  <si>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</si>
  <si>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</si>
  <si>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</si>
  <si>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</si>
  <si>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</si>
  <si>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</si>
  <si>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</si>
  <si>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</si>
  <si>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</si>
  <si>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</si>
  <si>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</si>
  <si>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</si>
  <si>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</si>
  <si>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</si>
  <si>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</si>
  <si>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</si>
  <si>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</si>
  <si>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</si>
  <si>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</si>
  <si>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</si>
  <si>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</si>
  <si>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</si>
  <si>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</si>
  <si>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</si>
  <si>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</si>
  <si>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</si>
  <si>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</si>
  <si>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</si>
  <si>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</si>
  <si>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</si>
  <si>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</si>
  <si>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</si>
  <si>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</si>
  <si>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</si>
  <si>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</si>
  <si>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</si>
  <si>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</si>
  <si>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</si>
  <si>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</si>
  <si>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</si>
  <si>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</si>
  <si>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</si>
  <si>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</si>
  <si>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</si>
  <si>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</si>
  <si>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</si>
  <si>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</si>
  <si>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</si>
  <si>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</si>
  <si>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</si>
  <si>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</si>
  <si>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</si>
  <si>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</si>
  <si>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</si>
  <si>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</si>
  <si>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</si>
  <si>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</si>
  <si>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</si>
  <si>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</si>
  <si>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</si>
  <si>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</si>
  <si>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</si>
  <si>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</si>
  <si>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</si>
  <si>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</si>
  <si>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</si>
  <si>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</si>
  <si>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</si>
  <si>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</si>
  <si>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</si>
  <si>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</si>
  <si>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</si>
  <si>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</si>
  <si>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</si>
  <si>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</si>
  <si>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</si>
  <si>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</si>
  <si>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</si>
  <si>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</si>
  <si>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</si>
  <si>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</si>
  <si>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</si>
  <si>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</si>
  <si>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</si>
  <si>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</si>
  <si>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</si>
  <si>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</si>
  <si>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</si>
  <si>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</si>
  <si>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</si>
  <si>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</si>
  <si>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</si>
  <si>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</si>
  <si>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</si>
  <si>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</si>
  <si>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</si>
  <si>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</si>
  <si>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</si>
  <si>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</si>
  <si>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</si>
  <si>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</si>
  <si>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</si>
  <si>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</si>
  <si>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</si>
  <si>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</si>
  <si>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</si>
  <si>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</si>
  <si>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</si>
  <si>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</si>
  <si>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</si>
  <si>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</si>
  <si>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</si>
  <si>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</si>
  <si>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</si>
  <si>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</si>
  <si>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</si>
  <si>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</si>
  <si>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</si>
  <si>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</si>
  <si>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</si>
  <si>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</si>
  <si>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</si>
  <si>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</si>
  <si>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</si>
  <si>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</si>
  <si>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</si>
  <si>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</si>
  <si>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</si>
  <si>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</si>
  <si>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</si>
  <si>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</si>
  <si>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</si>
  <si>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</si>
  <si>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</si>
  <si>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</si>
  <si>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</si>
  <si>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</si>
  <si>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</si>
  <si>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</si>
  <si>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</si>
  <si>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</si>
  <si>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</si>
  <si>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</si>
  <si>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</si>
  <si>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</si>
  <si>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</si>
  <si>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</si>
  <si>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</si>
  <si>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</si>
  <si>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</si>
  <si>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</si>
  <si>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</si>
  <si>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</si>
  <si>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</si>
  <si>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</si>
  <si>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</si>
  <si>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</si>
  <si>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</si>
  <si>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</si>
  <si>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</si>
  <si>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</si>
  <si>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</si>
  <si>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</si>
  <si>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</si>
  <si>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</si>
  <si>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</si>
  <si>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</si>
  <si>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</si>
  <si>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</si>
  <si>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</si>
  <si>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</si>
  <si>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</si>
  <si>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</si>
  <si>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</si>
  <si>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</si>
  <si>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</si>
  <si>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</si>
  <si>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</si>
  <si>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</si>
  <si>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</si>
  <si>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</si>
  <si>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</si>
  <si>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</si>
  <si>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</si>
  <si>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</si>
  <si>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</si>
  <si>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</si>
  <si>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</si>
  <si>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</si>
  <si>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</si>
  <si>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</si>
  <si>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</si>
  <si>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</si>
  <si>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</si>
  <si>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</si>
  <si>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</si>
  <si>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</si>
  <si>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</si>
  <si>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</si>
  <si>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</si>
  <si>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</si>
  <si>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</si>
  <si>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</si>
  <si>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</si>
  <si>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</si>
  <si>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</si>
  <si>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</si>
  <si>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</si>
  <si>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</si>
  <si>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</si>
  <si>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</si>
  <si>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</si>
  <si>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</si>
  <si>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</si>
  <si>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</si>
  <si>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</si>
  <si>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</si>
  <si>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</si>
  <si>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</si>
  <si>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</si>
  <si>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</si>
  <si>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</si>
  <si>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</si>
  <si>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</si>
  <si>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</si>
  <si>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</si>
  <si>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</si>
  <si>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</si>
  <si>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</si>
  <si>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</si>
  <si>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</si>
  <si>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</si>
  <si>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</si>
  <si>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</si>
  <si>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</si>
  <si>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</si>
  <si>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</si>
  <si>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</si>
  <si>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</si>
  <si>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</si>
  <si>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</si>
  <si>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</si>
  <si>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</si>
  <si>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</si>
  <si>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</si>
  <si>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</si>
  <si>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</si>
  <si>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</si>
  <si>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</si>
  <si>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</si>
  <si>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</si>
  <si>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</si>
  <si>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</si>
  <si>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</si>
  <si>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</si>
  <si>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</si>
  <si>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</si>
  <si>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</si>
  <si>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</si>
  <si>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</si>
  <si>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</si>
  <si>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</si>
  <si>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</si>
  <si>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</si>
  <si>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</si>
  <si>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</si>
  <si>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</si>
  <si>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</si>
  <si>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</si>
  <si>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</si>
  <si>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</si>
  <si>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</si>
  <si>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</si>
  <si>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</si>
  <si>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</si>
  <si>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</si>
  <si>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</si>
  <si>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</si>
  <si>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</si>
  <si>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</si>
  <si>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</si>
  <si>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</si>
  <si>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</si>
  <si>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</si>
  <si>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</si>
  <si>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</si>
  <si>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</si>
  <si>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</si>
  <si>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</si>
  <si>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</si>
  <si>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</si>
  <si>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</si>
  <si>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</si>
  <si>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</si>
  <si>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</si>
  <si>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</si>
  <si>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</si>
  <si>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</si>
  <si>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</si>
  <si>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</si>
  <si>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</si>
  <si>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</si>
  <si>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</si>
  <si>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</si>
  <si>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</si>
  <si>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</si>
  <si>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</si>
  <si>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</si>
  <si>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</si>
  <si>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</si>
  <si>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</si>
  <si>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</si>
  <si>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</si>
  <si>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</si>
  <si>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</si>
  <si>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</si>
  <si>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</si>
  <si>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</si>
  <si>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</si>
  <si>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</si>
  <si>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</si>
  <si>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</si>
  <si>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</si>
  <si>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</si>
  <si>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</si>
  <si>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</si>
  <si>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</si>
  <si>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</si>
  <si>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</si>
  <si>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</si>
  <si>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</si>
  <si>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</si>
  <si>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</si>
  <si>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</si>
  <si>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</si>
  <si>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</si>
  <si>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</si>
  <si>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</si>
  <si>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</si>
  <si>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</si>
  <si>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</si>
  <si>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</si>
  <si>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</si>
  <si>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</si>
  <si>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</si>
  <si>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</si>
  <si>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</si>
  <si>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</si>
  <si>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</si>
  <si>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</si>
  <si>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</si>
  <si>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</si>
  <si>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</si>
  <si>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</si>
  <si>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</si>
  <si>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</si>
  <si>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</si>
  <si>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</si>
  <si>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</si>
  <si>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</si>
  <si>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</si>
  <si>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</si>
  <si>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</si>
  <si>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</si>
  <si>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</si>
  <si>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</si>
  <si>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</si>
  <si>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</si>
  <si>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</si>
  <si>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</si>
  <si>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</si>
  <si>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</si>
  <si>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</si>
  <si>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</si>
  <si>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</si>
  <si>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</si>
  <si>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</si>
  <si>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</si>
  <si>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</si>
  <si>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</si>
  <si>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</si>
  <si>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</si>
  <si>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</si>
  <si>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</si>
  <si>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</si>
  <si>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</si>
  <si>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</si>
  <si>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</si>
  <si>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</si>
  <si>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</si>
  <si>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</si>
  <si>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</si>
  <si>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</si>
  <si>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</si>
  <si>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</si>
  <si>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</si>
  <si>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</si>
  <si>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</si>
  <si>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</si>
  <si>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</si>
  <si>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</si>
  <si>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</si>
  <si>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</si>
  <si>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</si>
  <si>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</si>
  <si>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</si>
  <si>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</si>
  <si>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</si>
  <si>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</si>
  <si>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</si>
  <si>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</si>
  <si>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</si>
  <si>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</si>
  <si>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</si>
  <si>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</si>
  <si>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</si>
  <si>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</si>
  <si>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</si>
  <si>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</si>
  <si>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</si>
  <si>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</si>
  <si>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</si>
  <si>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</si>
  <si>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</si>
  <si>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</si>
  <si>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</si>
  <si>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</si>
  <si>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</si>
  <si>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</si>
  <si>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</si>
  <si>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</si>
  <si>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</si>
  <si>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</si>
  <si>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</si>
  <si>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</si>
  <si>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</si>
  <si>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</si>
  <si>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</si>
  <si>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</si>
  <si>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</si>
  <si>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</si>
  <si>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</si>
  <si>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</si>
  <si>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</si>
  <si>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</si>
  <si>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</si>
  <si>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</si>
  <si>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</si>
  <si>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</si>
  <si>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</si>
  <si>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</si>
  <si>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</si>
  <si>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</si>
  <si>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</si>
  <si>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</si>
  <si>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</si>
  <si>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</si>
  <si>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</si>
  <si>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</si>
  <si>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</si>
  <si>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</si>
  <si>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</si>
  <si>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</si>
  <si>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</si>
  <si>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</si>
  <si>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</si>
  <si>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</si>
  <si>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</si>
  <si>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</si>
  <si>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</si>
  <si>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</si>
  <si>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</si>
  <si>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</si>
  <si>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</si>
  <si>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</si>
  <si>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</si>
  <si>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</si>
  <si>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</si>
  <si>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</si>
  <si>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</si>
  <si>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</si>
  <si>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</si>
  <si>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</si>
  <si>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</si>
  <si>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</si>
  <si>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</si>
  <si>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</si>
  <si>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</si>
  <si>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</si>
  <si>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</si>
  <si>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</si>
  <si>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</si>
  <si>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</si>
  <si>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</si>
  <si>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</si>
  <si>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</si>
  <si>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</si>
  <si>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</si>
  <si>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</si>
  <si>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</si>
  <si>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</si>
  <si>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</si>
  <si>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</si>
  <si>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</si>
  <si>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</si>
  <si>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</si>
  <si>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</si>
  <si>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</si>
  <si>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</si>
  <si>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</si>
  <si>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</si>
  <si>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</si>
  <si>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</si>
  <si>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</si>
  <si>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</si>
  <si>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</si>
  <si>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</si>
  <si>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</si>
  <si>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</si>
  <si>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</si>
  <si>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</si>
  <si>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</si>
  <si>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</si>
  <si>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</si>
  <si>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</si>
  <si>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</si>
  <si>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</si>
  <si>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</si>
  <si>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</si>
  <si>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</si>
  <si>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</si>
  <si>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</si>
  <si>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</si>
  <si>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</si>
  <si>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</si>
  <si>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</si>
  <si>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</si>
  <si>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</si>
  <si>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</si>
  <si>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</si>
  <si>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</si>
  <si>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</si>
  <si>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</si>
  <si>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</si>
  <si>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</si>
  <si>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</si>
  <si>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</si>
  <si>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</si>
  <si>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</si>
  <si>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</si>
  <si>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</si>
  <si>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</si>
  <si>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</si>
  <si>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</si>
  <si>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</si>
  <si>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</si>
  <si>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</si>
  <si>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</si>
  <si>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</si>
  <si>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</si>
  <si>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</si>
  <si>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</si>
  <si>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</si>
  <si>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</si>
  <si>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</si>
  <si>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</si>
  <si>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</si>
  <si>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</si>
  <si>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</si>
  <si>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</si>
  <si>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</si>
  <si>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</si>
  <si>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</si>
  <si>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</si>
  <si>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</si>
  <si>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</si>
  <si>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</si>
  <si>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</si>
  <si>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</si>
  <si>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</si>
  <si>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</si>
  <si>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</si>
  <si>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</si>
  <si>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</si>
  <si>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</si>
  <si>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</si>
  <si>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</si>
  <si>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</si>
  <si>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</si>
  <si>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</si>
  <si>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</si>
  <si>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</si>
  <si>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</si>
  <si>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</si>
  <si>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</si>
  <si>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</si>
  <si>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</si>
  <si>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</si>
  <si>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</si>
  <si>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</si>
  <si>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</si>
  <si>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</si>
  <si>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</si>
  <si>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</si>
  <si>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</si>
  <si>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</si>
  <si>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</si>
  <si>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</si>
  <si>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</si>
  <si>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</si>
  <si>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</si>
  <si>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</si>
  <si>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</si>
  <si>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</si>
  <si>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</si>
  <si>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</si>
  <si>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</si>
  <si>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</si>
  <si>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</si>
  <si>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</si>
  <si>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</si>
  <si>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</si>
  <si>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</si>
  <si>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</si>
  <si>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</si>
  <si>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</si>
  <si>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</si>
  <si>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</si>
  <si>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</si>
  <si>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</si>
  <si>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</si>
  <si>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</si>
  <si>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</si>
  <si>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</si>
  <si>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</si>
  <si>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</si>
  <si>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</si>
  <si>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</si>
  <si>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</si>
  <si>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</si>
  <si>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</si>
  <si>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</si>
  <si>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</si>
  <si>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</si>
  <si>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</si>
  <si>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</si>
  <si>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</si>
  <si>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</si>
  <si>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</si>
  <si>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</si>
  <si>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</si>
  <si>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</si>
  <si>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</si>
  <si>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</si>
  <si>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</si>
  <si>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</si>
  <si>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</si>
  <si>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</si>
  <si>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</si>
  <si>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</si>
  <si>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</si>
  <si>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</si>
  <si>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</si>
  <si>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</si>
  <si>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</si>
  <si>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</si>
  <si>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</si>
  <si>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</si>
  <si>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</si>
  <si>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</si>
  <si>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</si>
  <si>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</si>
  <si>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</si>
  <si>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</si>
  <si>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</si>
  <si>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</si>
  <si>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</si>
  <si>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</si>
  <si>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</si>
  <si>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</si>
  <si>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</si>
  <si>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</si>
  <si>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</si>
  <si>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</si>
  <si>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</si>
  <si>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</si>
  <si>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</si>
  <si>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</si>
  <si>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</si>
  <si>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</si>
  <si>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</si>
  <si>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</si>
  <si>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</si>
  <si>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</si>
  <si>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</si>
  <si>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</si>
  <si>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</si>
  <si>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</si>
  <si>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</si>
  <si>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</si>
  <si>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</si>
  <si>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</si>
  <si>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</si>
  <si>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</si>
  <si>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</si>
  <si>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</si>
  <si>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</si>
  <si>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</si>
  <si>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</si>
  <si>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</si>
  <si>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</si>
  <si>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</si>
  <si>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</si>
  <si>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</si>
  <si>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</si>
  <si>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</si>
  <si>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</si>
  <si>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</si>
  <si>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</si>
  <si>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</si>
  <si>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</si>
  <si>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</si>
  <si>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</si>
  <si>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</si>
  <si>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</si>
  <si>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</si>
  <si>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</si>
  <si>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</si>
  <si>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</si>
  <si>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</si>
  <si>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</si>
  <si>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</si>
  <si>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</si>
  <si>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</si>
  <si>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</si>
  <si>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</si>
  <si>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</si>
  <si>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</si>
  <si>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</si>
  <si>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</si>
  <si>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</si>
  <si>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</si>
  <si>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</si>
  <si>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</si>
  <si>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</si>
  <si>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</si>
  <si>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</si>
  <si>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</si>
  <si>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</si>
  <si>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</si>
  <si>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</si>
  <si>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</si>
  <si>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</si>
  <si>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</si>
  <si>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</si>
  <si>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</si>
  <si>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</si>
  <si>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</si>
  <si>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</si>
  <si>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</si>
  <si>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</si>
  <si>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</si>
  <si>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</si>
  <si>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</si>
  <si>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</si>
  <si>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</si>
  <si>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</si>
  <si>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</si>
  <si>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</si>
  <si>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</si>
  <si>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</si>
  <si>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</si>
  <si>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</si>
  <si>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</si>
  <si>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</si>
  <si>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</si>
  <si>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</si>
  <si>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</si>
  <si>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</si>
  <si>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</si>
  <si>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</si>
  <si>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</si>
  <si>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</si>
  <si>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</si>
  <si>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</si>
  <si>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</si>
  <si>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</si>
  <si>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</si>
  <si>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</si>
  <si>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</si>
  <si>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</si>
  <si>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</si>
  <si>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</si>
  <si>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</si>
  <si>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</si>
  <si>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</si>
  <si>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</si>
  <si>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</si>
  <si>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</si>
  <si>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</si>
  <si>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</si>
  <si>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</si>
  <si>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</si>
  <si>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</si>
  <si>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</si>
  <si>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</si>
  <si>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</si>
  <si>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</si>
  <si>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</si>
  <si>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</si>
  <si>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</si>
  <si>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</si>
  <si>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</si>
  <si>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</si>
  <si>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</si>
  <si>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</si>
  <si>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</si>
  <si>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</si>
  <si>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</si>
  <si>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</si>
  <si>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</si>
  <si>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</si>
  <si>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</si>
  <si>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</si>
  <si>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</si>
  <si>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</si>
  <si>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</si>
  <si>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</si>
  <si>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</si>
  <si>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</si>
  <si>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</si>
  <si>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</si>
  <si>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</si>
  <si>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</si>
  <si>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</si>
  <si>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</si>
  <si>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</si>
  <si>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</si>
  <si>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</si>
  <si>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</si>
  <si>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</si>
  <si>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</si>
  <si>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</si>
  <si>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</si>
  <si>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</si>
  <si>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</si>
  <si>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</si>
  <si>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</si>
  <si>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</si>
  <si>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</si>
  <si>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</si>
  <si>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</si>
  <si>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</si>
  <si>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</si>
  <si>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</si>
  <si>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</si>
  <si>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</si>
  <si>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</si>
  <si>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</si>
  <si>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</si>
  <si>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</si>
  <si>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</si>
  <si>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</si>
  <si>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</si>
  <si>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</si>
  <si>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</si>
  <si>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</si>
  <si>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</si>
  <si>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</si>
  <si>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</si>
  <si>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</si>
  <si>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</si>
  <si>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</si>
  <si>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</si>
  <si>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</si>
  <si>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</si>
  <si>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</si>
  <si>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</si>
  <si>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</si>
  <si>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</si>
  <si>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</si>
  <si>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</si>
  <si>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</si>
  <si>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</si>
  <si>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</si>
  <si>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</si>
  <si>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</si>
  <si>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</si>
  <si>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</si>
  <si>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</si>
  <si>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</si>
  <si>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</si>
  <si>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</si>
  <si>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</si>
  <si>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</si>
  <si>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</si>
  <si>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</si>
  <si>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</si>
  <si>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</si>
  <si>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</si>
  <si>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</si>
  <si>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</si>
  <si>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</si>
  <si>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</si>
  <si>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</si>
  <si>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</si>
  <si>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</si>
  <si>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</si>
  <si>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</si>
  <si>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</si>
  <si>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</si>
  <si>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</si>
  <si>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</si>
  <si>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</si>
  <si>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</si>
  <si>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</si>
  <si>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</si>
  <si>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</si>
  <si>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</si>
  <si>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</si>
  <si>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</si>
  <si>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</si>
  <si>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</si>
  <si>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</si>
  <si>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</si>
  <si>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</si>
  <si>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</si>
  <si>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</si>
  <si>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</si>
  <si>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</si>
  <si>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</si>
  <si>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</si>
  <si>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</si>
  <si>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</si>
  <si>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</si>
  <si>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</si>
  <si>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</si>
  <si>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</si>
  <si>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</si>
  <si>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</si>
  <si>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</si>
  <si>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</si>
  <si>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</si>
  <si>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</si>
  <si>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</si>
  <si>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</si>
  <si>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</si>
  <si>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</si>
  <si>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</si>
  <si>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</si>
  <si>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</si>
  <si>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</si>
  <si>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</si>
  <si>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</si>
  <si>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</si>
  <si>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</si>
  <si>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</si>
  <si>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</si>
  <si>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</si>
  <si>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</si>
  <si>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</si>
  <si>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</si>
  <si>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</si>
  <si>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</si>
  <si>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</si>
  <si>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</si>
  <si>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</si>
  <si>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</si>
  <si>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</si>
  <si>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</si>
  <si>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</si>
  <si>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</si>
  <si>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</si>
  <si>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</si>
  <si>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</si>
  <si>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</si>
  <si>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</si>
  <si>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</si>
  <si>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</si>
  <si>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</si>
  <si>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</si>
  <si>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</si>
  <si>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</si>
  <si>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</si>
  <si>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</si>
  <si>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</si>
  <si>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</si>
  <si>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</si>
  <si>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</si>
  <si>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</si>
  <si>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</si>
  <si>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</si>
  <si>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</si>
  <si>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</si>
  <si>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</si>
  <si>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</si>
  <si>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</si>
  <si>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</si>
  <si>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</si>
  <si>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</si>
  <si>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</si>
  <si>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</si>
  <si>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</si>
  <si>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</si>
  <si>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</si>
  <si>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</si>
  <si>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</si>
  <si>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</si>
  <si>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</si>
  <si>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</si>
  <si>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</si>
  <si>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</si>
  <si>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</si>
  <si>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</si>
  <si>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</si>
  <si>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</si>
  <si>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</si>
  <si>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</si>
  <si>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</si>
  <si>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</si>
  <si>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</si>
  <si>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</si>
  <si>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</si>
  <si>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</si>
  <si>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</si>
  <si>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</si>
  <si>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</si>
  <si>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</si>
  <si>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</si>
  <si>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</si>
  <si>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</si>
  <si>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</si>
  <si>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</si>
  <si>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</si>
  <si>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</si>
  <si>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</si>
  <si>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</si>
  <si>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</si>
  <si>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</si>
  <si>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</si>
  <si>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</si>
  <si>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</si>
  <si>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</si>
  <si>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</si>
  <si>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</si>
  <si>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</si>
  <si>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</si>
  <si>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</si>
  <si>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</si>
  <si>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</si>
  <si>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</si>
  <si>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</si>
  <si>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</si>
  <si>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</si>
  <si>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</si>
  <si>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</si>
  <si>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</si>
  <si>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</si>
  <si>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</si>
  <si>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</si>
  <si>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</si>
  <si>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</si>
  <si>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</si>
  <si>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</si>
  <si>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</si>
  <si>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</si>
  <si>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</si>
  <si>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</si>
  <si>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</si>
  <si>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</si>
  <si>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</si>
  <si>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</si>
  <si>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</si>
  <si>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</si>
  <si>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</si>
  <si>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</si>
  <si>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</si>
  <si>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</si>
  <si>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</si>
  <si>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</si>
  <si>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</si>
  <si>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</si>
  <si>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</si>
  <si>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</si>
  <si>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</si>
  <si>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</si>
  <si>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</si>
  <si>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</si>
  <si>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</si>
  <si>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</si>
  <si>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</si>
  <si>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</si>
  <si>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</si>
  <si>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</si>
  <si>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</si>
  <si>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</si>
  <si>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</si>
  <si>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</si>
  <si>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</si>
  <si>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</si>
  <si>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</si>
  <si>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</si>
  <si>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</si>
  <si>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</si>
  <si>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</si>
  <si>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</si>
  <si>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</si>
  <si>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</si>
  <si>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</si>
  <si>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</si>
  <si>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</si>
  <si>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</si>
  <si>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</si>
  <si>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</si>
  <si>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</si>
  <si>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</si>
  <si>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</si>
  <si>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</si>
  <si>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</si>
  <si>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</si>
  <si>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</si>
  <si>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</si>
  <si>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</si>
  <si>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</si>
  <si>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</si>
  <si>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</si>
  <si>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</si>
  <si>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</si>
  <si>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</si>
  <si>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</si>
  <si>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</si>
  <si>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</si>
  <si>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</si>
  <si>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</si>
  <si>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</si>
  <si>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</si>
  <si>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</si>
  <si>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</si>
  <si>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</si>
  <si>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</si>
  <si>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</si>
  <si>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</si>
  <si>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</si>
  <si>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</si>
  <si>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</si>
  <si>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</si>
  <si>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</si>
  <si>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</si>
  <si>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</si>
  <si>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</si>
  <si>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</si>
  <si>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</si>
  <si>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</si>
  <si>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</si>
  <si>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</si>
  <si>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</si>
  <si>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</si>
  <si>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</si>
  <si>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</si>
  <si>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</si>
  <si>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</si>
  <si>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</si>
  <si>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</si>
  <si>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</si>
  <si>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</si>
  <si>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</si>
  <si>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</si>
  <si>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</si>
  <si>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</si>
  <si>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</si>
  <si>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</si>
  <si>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</si>
  <si>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</si>
  <si>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</si>
  <si>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</si>
  <si>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</si>
  <si>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</si>
  <si>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</si>
  <si>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</si>
  <si>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</si>
  <si>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</si>
  <si>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</si>
  <si>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</si>
  <si>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</si>
  <si>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</si>
  <si>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</si>
  <si>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</si>
  <si>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</si>
  <si>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</si>
  <si>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</si>
  <si>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</si>
  <si>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</si>
  <si>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</si>
  <si>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</si>
  <si>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</si>
  <si>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</si>
  <si>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</si>
  <si>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</si>
  <si>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</si>
  <si>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</si>
  <si>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</si>
  <si>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</si>
  <si>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</si>
  <si>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</si>
  <si>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</si>
  <si>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</si>
  <si>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</si>
  <si>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</si>
  <si>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</si>
  <si>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</si>
  <si>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</si>
  <si>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</si>
  <si>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</si>
  <si>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</si>
  <si>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</si>
  <si>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</si>
  <si>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</si>
  <si>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</si>
  <si>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</si>
  <si>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</si>
  <si>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</si>
  <si>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</si>
  <si>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</si>
  <si>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</si>
  <si>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</si>
  <si>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</si>
  <si>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</si>
  <si>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</si>
  <si>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</si>
  <si>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</si>
  <si>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</si>
  <si>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</si>
  <si>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</si>
  <si>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</si>
  <si>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</si>
  <si>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</si>
  <si>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</si>
  <si>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</si>
  <si>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</si>
  <si>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</si>
  <si>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</si>
  <si>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</si>
  <si>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</si>
  <si>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</si>
  <si>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</si>
  <si>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</si>
  <si>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</si>
  <si>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</si>
  <si>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</si>
  <si>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</si>
  <si>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</si>
  <si>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</si>
  <si>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</si>
  <si>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</si>
  <si>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</si>
  <si>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</si>
  <si>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</si>
  <si>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</si>
  <si>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</si>
  <si>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</si>
  <si>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</si>
  <si>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</si>
  <si>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</si>
  <si>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</si>
  <si>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</si>
  <si>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</si>
  <si>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</si>
  <si>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</si>
  <si>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</si>
  <si>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</si>
  <si>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</si>
  <si>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</si>
  <si>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</si>
  <si>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</si>
  <si>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</si>
  <si>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</si>
  <si>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</si>
  <si>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</si>
  <si>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</si>
  <si>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</si>
  <si>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</si>
  <si>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</si>
  <si>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</si>
  <si>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</si>
  <si>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</si>
  <si>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</si>
  <si>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</si>
  <si>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</si>
  <si>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</si>
  <si>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</si>
  <si>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</si>
  <si>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</si>
  <si>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</si>
  <si>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</si>
  <si>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</si>
  <si>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</si>
  <si>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</si>
  <si>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</si>
  <si>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</si>
  <si>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</si>
  <si>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</si>
  <si>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</si>
  <si>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</si>
  <si>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</si>
  <si>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</si>
  <si>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</si>
  <si>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</si>
  <si>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</si>
  <si>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</si>
  <si>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</si>
  <si>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</si>
  <si>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</si>
  <si>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</si>
  <si>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</si>
  <si>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</si>
  <si>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</si>
  <si>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</si>
  <si>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</si>
  <si>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</si>
  <si>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</si>
  <si>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</si>
  <si>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</si>
  <si>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</si>
  <si>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</si>
  <si>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</si>
  <si>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</si>
  <si>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</si>
  <si>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</si>
  <si>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</si>
  <si>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</si>
  <si>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</si>
  <si>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</si>
  <si>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</si>
  <si>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</si>
  <si>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</si>
  <si>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</si>
  <si>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</si>
  <si>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</si>
  <si>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</si>
  <si>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</si>
  <si>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</si>
  <si>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</si>
  <si>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</si>
  <si>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</si>
  <si>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</si>
  <si>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</si>
  <si>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</si>
  <si>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</si>
  <si>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</si>
  <si>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</si>
  <si>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</si>
  <si>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</si>
  <si>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</si>
  <si>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</si>
  <si>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</si>
  <si>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</si>
  <si>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</si>
  <si>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</si>
  <si>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</si>
  <si>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</si>
  <si>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</si>
  <si>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</si>
  <si>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</si>
  <si>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</si>
  <si>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</si>
  <si>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</si>
  <si>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</si>
  <si>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</si>
  <si>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</si>
  <si>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</si>
  <si>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</si>
  <si>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</si>
  <si>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</si>
  <si>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</si>
  <si>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</si>
  <si>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</si>
  <si>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</si>
  <si>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</si>
  <si>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</si>
  <si>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</si>
  <si>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</si>
  <si>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</si>
  <si>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</si>
  <si>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</si>
  <si>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</si>
  <si>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</si>
  <si>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</si>
  <si>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</si>
  <si>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</si>
  <si>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</si>
  <si>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</si>
  <si>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</si>
  <si>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</si>
  <si>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</si>
  <si>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</si>
  <si>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</si>
  <si>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</si>
  <si>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</si>
  <si>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</si>
  <si>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</si>
  <si>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</si>
  <si>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</si>
  <si>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</si>
  <si>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</si>
  <si>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</si>
  <si>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</si>
  <si>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</si>
  <si>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</si>
  <si>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</si>
  <si>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</si>
  <si>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</si>
  <si>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</si>
  <si>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</si>
  <si>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</si>
  <si>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</si>
  <si>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</si>
  <si>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</si>
  <si>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</si>
  <si>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</si>
  <si>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</si>
  <si>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</si>
  <si>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</si>
  <si>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</si>
  <si>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</si>
  <si>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</si>
  <si>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</si>
  <si>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</si>
  <si>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</si>
  <si>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</si>
  <si>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</si>
  <si>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</si>
  <si>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</si>
  <si>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</si>
  <si>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</si>
  <si>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</si>
  <si>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</si>
  <si>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</si>
  <si>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</si>
  <si>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</si>
  <si>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</si>
  <si>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</si>
  <si>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</si>
  <si>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</si>
  <si>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</si>
  <si>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</si>
  <si>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</si>
  <si>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</si>
  <si>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</si>
  <si>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</si>
  <si>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</si>
  <si>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</si>
  <si>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</si>
  <si>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</si>
  <si>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</si>
  <si>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</si>
  <si>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</si>
  <si>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</si>
  <si>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</si>
  <si>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</si>
  <si>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</si>
  <si>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</si>
  <si>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</si>
  <si>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</si>
  <si>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</si>
  <si>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</si>
  <si>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</si>
  <si>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</si>
  <si>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</si>
  <si>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</si>
  <si>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</si>
  <si>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</si>
  <si>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</si>
  <si>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</si>
  <si>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</si>
  <si>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</si>
  <si>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</si>
  <si>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</si>
  <si>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</si>
  <si>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</si>
  <si>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</si>
  <si>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</si>
  <si>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</si>
  <si>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</si>
  <si>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</si>
  <si>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</si>
  <si>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</si>
  <si>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</si>
  <si>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</si>
  <si>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</si>
  <si>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</si>
  <si>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</si>
  <si>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</si>
  <si>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</si>
  <si>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</si>
  <si>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</si>
  <si>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</si>
  <si>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</si>
  <si>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</si>
  <si>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</si>
  <si>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</si>
  <si>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</si>
  <si>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</si>
  <si>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</si>
  <si>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</si>
  <si>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</si>
  <si>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</si>
  <si>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</si>
  <si>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</si>
  <si>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</si>
  <si>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</si>
  <si>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</si>
  <si>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</si>
  <si>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</si>
  <si>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</si>
  <si>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</si>
  <si>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</si>
  <si>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</si>
  <si>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</si>
  <si>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</si>
  <si>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</si>
  <si>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</si>
  <si>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</si>
  <si>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</si>
  <si>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</si>
  <si>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</si>
  <si>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</si>
  <si>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</si>
  <si>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</si>
  <si>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</si>
  <si>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</si>
  <si>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</si>
  <si>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</si>
  <si>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</si>
  <si>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</si>
  <si>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</si>
  <si>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</si>
  <si>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</si>
  <si>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</si>
  <si>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</si>
  <si>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</si>
  <si>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</si>
  <si>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</si>
  <si>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</si>
  <si>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</si>
  <si>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</si>
  <si>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</si>
  <si>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</si>
  <si>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</si>
  <si>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</si>
  <si>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</si>
  <si>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</si>
  <si>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</si>
  <si>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</si>
  <si>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</si>
  <si>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</si>
  <si>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</si>
  <si>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</si>
  <si>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</si>
  <si>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</si>
  <si>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</si>
  <si>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</si>
  <si>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</si>
  <si>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</si>
  <si>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</si>
  <si>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</si>
  <si>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</si>
  <si>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</si>
  <si>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</si>
  <si>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</si>
  <si>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</si>
  <si>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</si>
  <si>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</si>
  <si>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</si>
  <si>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</si>
  <si>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</si>
  <si>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</si>
  <si>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</si>
  <si>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</si>
  <si>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</si>
  <si>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</si>
  <si>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</si>
  <si>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</si>
  <si>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</si>
  <si>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</si>
  <si>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</si>
  <si>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</si>
  <si>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</si>
  <si>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</si>
  <si>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</si>
  <si>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</si>
  <si>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</si>
  <si>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</si>
  <si>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</si>
  <si>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</si>
  <si>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</si>
  <si>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</si>
  <si>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</si>
  <si>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</si>
  <si>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</si>
  <si>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</si>
  <si>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</si>
  <si>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</si>
  <si>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</si>
  <si>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</si>
  <si>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</si>
  <si>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</si>
  <si>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</si>
  <si>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</si>
  <si>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</si>
  <si>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</si>
  <si>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</si>
  <si>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</si>
  <si>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</si>
  <si>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</si>
  <si>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</si>
  <si>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</si>
  <si>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</si>
  <si>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</si>
  <si>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</si>
  <si>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</si>
  <si>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</si>
  <si>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</si>
  <si>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</si>
  <si>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</si>
  <si>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</si>
  <si>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</si>
  <si>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</si>
  <si>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</si>
  <si>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</si>
  <si>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</si>
  <si>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</si>
  <si>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</si>
  <si>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</si>
  <si>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</si>
  <si>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</si>
  <si>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</si>
  <si>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</si>
  <si>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</si>
  <si>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</si>
  <si>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</si>
  <si>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</si>
  <si>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</si>
  <si>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</si>
  <si>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</si>
  <si>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</si>
  <si>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</si>
  <si>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</si>
  <si>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</si>
  <si>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</si>
  <si>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</si>
  <si>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</si>
  <si>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</si>
  <si>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</si>
  <si>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</si>
  <si>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</si>
  <si>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</si>
  <si>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</si>
  <si>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</si>
  <si>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</si>
  <si>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</si>
  <si>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</si>
  <si>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</si>
  <si>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</si>
  <si>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</si>
  <si>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</si>
  <si>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</si>
  <si>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</si>
  <si>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</si>
  <si>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</si>
  <si>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</si>
  <si>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</si>
  <si>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</si>
  <si>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</si>
  <si>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</si>
  <si>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</si>
  <si>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</si>
  <si>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</si>
  <si>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</si>
  <si>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</si>
  <si>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</si>
  <si>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</si>
  <si>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</si>
  <si>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</si>
  <si>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</si>
  <si>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</si>
  <si>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</si>
  <si>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</si>
  <si>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</si>
  <si>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</si>
  <si>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</si>
  <si>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</si>
  <si>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</si>
  <si>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</si>
  <si>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</si>
  <si>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</si>
  <si>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</si>
  <si>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</si>
  <si>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</si>
  <si>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</si>
  <si>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</si>
  <si>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</si>
  <si>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</si>
  <si>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</si>
  <si>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</si>
  <si>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</si>
  <si>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</si>
  <si>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</si>
  <si>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</si>
  <si>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</si>
  <si>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</si>
  <si>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</si>
  <si>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</si>
  <si>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</si>
  <si>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</si>
  <si>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</si>
  <si>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</si>
  <si>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</si>
  <si>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</si>
  <si>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</si>
  <si>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</si>
  <si>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</si>
  <si>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</si>
  <si>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</si>
  <si>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</si>
  <si>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</si>
  <si>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</si>
  <si>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</si>
  <si>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</si>
  <si>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</si>
  <si>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</si>
  <si>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</si>
  <si>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</si>
  <si>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</si>
  <si>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</si>
  <si>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</si>
  <si>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</si>
  <si>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</si>
  <si>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</si>
  <si>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</si>
  <si>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</si>
  <si>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</si>
  <si>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</si>
  <si>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</si>
  <si>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</si>
  <si>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</si>
  <si>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</si>
  <si>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</si>
  <si>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</si>
  <si>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</si>
  <si>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</si>
  <si>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</si>
  <si>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</si>
  <si>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</si>
  <si>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</si>
  <si>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</si>
  <si>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</si>
  <si>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</si>
  <si>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</si>
  <si>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</si>
  <si>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</si>
  <si>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</si>
  <si>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</si>
  <si>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</si>
  <si>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</si>
  <si>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</si>
  <si>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</si>
  <si>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</si>
  <si>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</si>
  <si>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</si>
  <si>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</si>
  <si>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</si>
  <si>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</si>
  <si>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</si>
  <si>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</si>
  <si>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</si>
  <si>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</si>
  <si>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</si>
  <si>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</si>
  <si>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</si>
  <si>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</si>
  <si>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</si>
  <si>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</si>
  <si>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</si>
  <si>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</si>
  <si>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</si>
  <si>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</si>
  <si>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</si>
  <si>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</si>
  <si>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</si>
  <si>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</si>
  <si>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</si>
  <si>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</si>
  <si>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</si>
  <si>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</si>
  <si>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</si>
  <si>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</si>
  <si>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</si>
  <si>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</si>
  <si>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</si>
  <si>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</si>
  <si>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</si>
  <si>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</si>
  <si>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</si>
  <si>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</si>
  <si>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</si>
  <si>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</si>
  <si>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</si>
  <si>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</si>
  <si>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</si>
  <si>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</si>
  <si>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</si>
  <si>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</si>
  <si>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</si>
  <si>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</si>
  <si>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</si>
  <si>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</si>
  <si>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</si>
  <si>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</si>
  <si>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</si>
  <si>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</si>
  <si>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</si>
  <si>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</si>
  <si>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</si>
  <si>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</si>
  <si>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</si>
  <si>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</si>
  <si>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</si>
  <si>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</si>
  <si>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</si>
  <si>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</si>
  <si>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</si>
  <si>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</si>
  <si>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</si>
  <si>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</si>
  <si>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</si>
  <si>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</si>
  <si>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</si>
  <si>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</si>
  <si>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</si>
  <si>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</si>
  <si>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</si>
  <si>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</si>
  <si>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</si>
  <si>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</si>
  <si>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</si>
  <si>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</si>
  <si>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</si>
  <si>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</si>
  <si>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</si>
  <si>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</si>
  <si>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</si>
  <si>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</si>
  <si>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</si>
  <si>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</si>
  <si>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</si>
  <si>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</si>
  <si>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</si>
  <si>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</si>
  <si>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</si>
  <si>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</si>
  <si>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</si>
  <si>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</si>
  <si>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</si>
  <si>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</si>
  <si>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</si>
  <si>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</si>
  <si>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</si>
  <si>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</si>
  <si>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</si>
  <si>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</si>
  <si>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</si>
  <si>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</si>
  <si>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</si>
  <si>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</si>
  <si>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</si>
  <si>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</si>
  <si>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</si>
  <si>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</si>
  <si>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</si>
  <si>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</si>
  <si>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</si>
  <si>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</si>
  <si>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</si>
  <si>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</si>
  <si>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</si>
  <si>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</si>
  <si>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</si>
  <si>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</si>
  <si>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</si>
  <si>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</si>
  <si>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</si>
  <si>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</si>
  <si>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</si>
  <si>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</si>
  <si>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</si>
  <si>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</si>
  <si>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</si>
  <si>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</si>
  <si>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</si>
  <si>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</si>
  <si>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</si>
  <si>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</si>
  <si>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</si>
  <si>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</si>
  <si>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</si>
  <si>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</si>
  <si>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</si>
  <si>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</si>
  <si>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</si>
  <si>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</si>
  <si>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</si>
  <si>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</si>
  <si>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</si>
  <si>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</si>
  <si>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</si>
  <si>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</si>
  <si>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</si>
  <si>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</si>
  <si>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</si>
  <si>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</si>
  <si>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</si>
  <si>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</si>
  <si>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</si>
  <si>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</si>
  <si>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</si>
  <si>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</si>
  <si>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</si>
  <si>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</si>
  <si>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</si>
  <si>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</si>
  <si>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</si>
  <si>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</si>
  <si>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</si>
  <si>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</si>
  <si>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</si>
  <si>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</si>
  <si>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</si>
  <si>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</si>
  <si>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</si>
  <si>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</si>
  <si>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</si>
  <si>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</si>
  <si>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</si>
  <si>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</si>
  <si>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</si>
  <si>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</si>
  <si>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</si>
  <si>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</si>
  <si>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</si>
  <si>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</si>
  <si>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</si>
  <si>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</si>
  <si>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</si>
  <si>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</si>
  <si>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</si>
  <si>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</si>
  <si>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</si>
  <si>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</si>
  <si>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</si>
  <si>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</si>
  <si>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</si>
  <si>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</si>
  <si>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</si>
  <si>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</si>
  <si>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</si>
  <si>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</si>
  <si>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</si>
  <si>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</si>
  <si>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</si>
  <si>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</si>
  <si>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</si>
  <si>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</si>
  <si>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</si>
  <si>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</si>
  <si>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</si>
  <si>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</si>
  <si>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</si>
  <si>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</si>
  <si>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</si>
  <si>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</si>
  <si>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</si>
  <si>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</si>
  <si>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</si>
  <si>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</si>
  <si>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</si>
  <si>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</si>
  <si>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</si>
  <si>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</si>
  <si>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</si>
  <si>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</si>
  <si>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</si>
  <si>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</si>
  <si>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</si>
  <si>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</si>
  <si>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</si>
  <si>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</si>
  <si>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</si>
  <si>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</si>
  <si>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</si>
  <si>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</si>
  <si>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</si>
  <si>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</si>
  <si>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</si>
  <si>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</si>
  <si>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</si>
  <si>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</si>
  <si>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</si>
  <si>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</si>
  <si>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</si>
  <si>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</si>
  <si>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</si>
  <si>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</si>
  <si>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</si>
  <si>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</si>
  <si>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</si>
  <si>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</si>
  <si>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</si>
  <si>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</si>
  <si>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</si>
  <si>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</si>
  <si>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</si>
  <si>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</si>
  <si>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</si>
  <si>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</si>
  <si>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</si>
  <si>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</si>
  <si>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</si>
  <si>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</si>
  <si>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</si>
  <si>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</si>
  <si>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</si>
  <si>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</si>
  <si>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</si>
  <si>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</si>
  <si>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</si>
  <si>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</si>
  <si>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</si>
  <si>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</si>
  <si>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</si>
  <si>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</si>
  <si>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</si>
  <si>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</si>
  <si>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</si>
  <si>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</si>
  <si>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</si>
  <si>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</si>
  <si>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</si>
  <si>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</si>
  <si>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</si>
  <si>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</si>
  <si>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</si>
  <si>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</si>
  <si>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</si>
  <si>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</si>
  <si>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</si>
  <si>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</si>
  <si>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</si>
  <si>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</si>
  <si>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</si>
  <si>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</si>
  <si>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</si>
  <si>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</si>
  <si>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</si>
  <si>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</si>
  <si>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</si>
  <si>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</si>
  <si>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</si>
  <si>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</si>
  <si>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</si>
  <si>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</si>
  <si>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</si>
  <si>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</si>
  <si>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</si>
  <si>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</si>
  <si>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</si>
  <si>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</si>
  <si>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</si>
  <si>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</si>
  <si>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</si>
  <si>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</si>
  <si>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</si>
  <si>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</si>
  <si>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</si>
  <si>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</si>
  <si>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</si>
  <si>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</si>
  <si>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</si>
  <si>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</si>
  <si>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</si>
  <si>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</si>
  <si>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</si>
  <si>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</si>
  <si>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</si>
  <si>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</si>
  <si>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</si>
  <si>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</si>
  <si>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</si>
  <si>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</si>
  <si>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</si>
  <si>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</si>
  <si>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</si>
  <si>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</si>
  <si>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</si>
  <si>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</si>
  <si>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</si>
  <si>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</si>
  <si>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</si>
  <si>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</si>
  <si>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</si>
  <si>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</si>
  <si>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</si>
  <si>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</si>
  <si>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</si>
  <si>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</si>
  <si>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</si>
  <si>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</si>
  <si>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</si>
  <si>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</si>
  <si>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</si>
  <si>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</si>
  <si>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</si>
  <si>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</si>
  <si>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</si>
  <si>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</si>
  <si>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</si>
  <si>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</si>
  <si>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</si>
  <si>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</si>
  <si>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</si>
  <si>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</si>
  <si>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</si>
  <si>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</si>
  <si>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</si>
  <si>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</si>
  <si>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</si>
  <si>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</si>
  <si>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</si>
  <si>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</si>
  <si>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</si>
  <si>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</si>
  <si>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</si>
  <si>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</si>
  <si>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</si>
  <si>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</si>
  <si>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</si>
  <si>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</si>
  <si>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</si>
  <si>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</si>
  <si>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</si>
  <si>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</si>
  <si>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</si>
  <si>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</si>
  <si>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</si>
  <si>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</si>
  <si>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</si>
  <si>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</si>
  <si>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</si>
  <si>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</si>
  <si>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</si>
  <si>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</si>
  <si>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</si>
  <si>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</si>
  <si>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</si>
  <si>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</si>
  <si>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</si>
  <si>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</si>
  <si>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</si>
  <si>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</si>
  <si>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</si>
  <si>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</si>
  <si>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</si>
  <si>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</si>
  <si>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</si>
  <si>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</si>
  <si>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</si>
  <si>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</si>
  <si>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</si>
  <si>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</si>
  <si>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</si>
  <si>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</si>
  <si>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</si>
  <si>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</si>
  <si>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</si>
  <si>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</si>
  <si>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</si>
  <si>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</si>
  <si>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</si>
  <si>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</si>
  <si>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</si>
  <si>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</si>
  <si>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</si>
  <si>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</si>
  <si>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</si>
  <si>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</si>
  <si>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</si>
  <si>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</si>
  <si>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</si>
  <si>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</si>
  <si>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</si>
  <si>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</si>
  <si>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</si>
  <si>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</si>
  <si>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</si>
  <si>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</si>
  <si>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</si>
  <si>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</si>
  <si>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</si>
  <si>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</si>
  <si>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</si>
  <si>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</si>
  <si>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</si>
  <si>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</si>
  <si>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</si>
  <si>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</si>
  <si>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</si>
  <si>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</si>
  <si>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</si>
  <si>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</si>
  <si>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</si>
  <si>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</si>
  <si>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</si>
  <si>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</si>
  <si>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</si>
  <si>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</si>
  <si>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</si>
  <si>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</si>
  <si>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</si>
  <si>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</si>
  <si>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</si>
  <si>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</si>
  <si>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</si>
  <si>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</si>
  <si>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</si>
  <si>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</si>
  <si>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</si>
  <si>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</si>
  <si>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</si>
  <si>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</si>
  <si>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</si>
  <si>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</si>
  <si>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</si>
  <si>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</si>
  <si>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</si>
  <si>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</si>
  <si>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</si>
  <si>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</si>
  <si>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</si>
  <si>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</si>
  <si>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</si>
  <si>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</si>
  <si>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</si>
  <si>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</si>
  <si>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</si>
  <si>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</si>
  <si>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</si>
  <si>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</si>
  <si>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</si>
  <si>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</si>
  <si>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</si>
  <si>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</si>
  <si>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</si>
  <si>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</si>
  <si>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</si>
  <si>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</si>
  <si>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</si>
  <si>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</si>
  <si>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</si>
  <si>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</si>
  <si>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</si>
  <si>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</si>
  <si>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</si>
  <si>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</si>
  <si>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</si>
  <si>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</si>
  <si>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</si>
  <si>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</si>
  <si>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</si>
  <si>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</si>
  <si>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</si>
  <si>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</si>
  <si>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</si>
  <si>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</si>
  <si>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</si>
  <si>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</si>
  <si>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</si>
  <si>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</si>
  <si>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</si>
  <si>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</si>
  <si>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</si>
  <si>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</si>
  <si>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</si>
  <si>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</si>
  <si>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</si>
  <si>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</si>
  <si>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</si>
  <si>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</si>
  <si>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</si>
  <si>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</si>
  <si>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</si>
  <si>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</si>
  <si>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</si>
  <si>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</si>
  <si>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</si>
  <si>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</si>
  <si>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</si>
  <si>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</si>
  <si>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</si>
  <si>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</si>
  <si>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</si>
  <si>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</si>
  <si>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</si>
  <si>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</si>
  <si>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</si>
  <si>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</si>
  <si>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</si>
  <si>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</si>
  <si>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</si>
  <si>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</si>
  <si>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</si>
  <si>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</si>
  <si>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</si>
  <si>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</si>
  <si>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</si>
  <si>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</si>
  <si>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</si>
  <si>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</si>
  <si>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</si>
  <si>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</si>
  <si>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</si>
  <si>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</si>
  <si>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</si>
  <si>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</si>
  <si>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</si>
  <si>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</si>
  <si>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</si>
  <si>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</si>
  <si>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</si>
  <si>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</si>
  <si>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</si>
  <si>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</si>
  <si>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</si>
  <si>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</si>
  <si>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</si>
  <si>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</si>
  <si>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</si>
  <si>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</si>
  <si>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</si>
  <si>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</si>
  <si>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</si>
  <si>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</si>
  <si>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</si>
  <si>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</si>
  <si>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</si>
  <si>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</si>
  <si>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</si>
  <si>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</si>
  <si>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</si>
  <si>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</si>
  <si>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</si>
  <si>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</si>
  <si>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</si>
  <si>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</si>
  <si>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</si>
  <si>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</si>
  <si>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</si>
  <si>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</si>
  <si>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</si>
  <si>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</si>
  <si>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</si>
  <si>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</si>
  <si>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</si>
  <si>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</si>
  <si>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</si>
  <si>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</si>
  <si>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</si>
  <si>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</si>
  <si>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</si>
  <si>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</si>
  <si>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</si>
  <si>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</si>
  <si>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</si>
  <si>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</si>
  <si>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</si>
  <si>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</si>
  <si>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</si>
  <si>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</si>
  <si>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</si>
  <si>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</si>
  <si>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</si>
  <si>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</si>
  <si>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</si>
  <si>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</si>
  <si>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</si>
  <si>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</si>
  <si>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</si>
  <si>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</si>
  <si>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</si>
  <si>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</si>
  <si>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</si>
  <si>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</si>
  <si>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</si>
  <si>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</si>
  <si>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</si>
  <si>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</si>
  <si>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</si>
  <si>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</si>
  <si>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</si>
  <si>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</si>
  <si>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</si>
  <si>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</si>
  <si>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</si>
  <si>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</si>
  <si>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</si>
  <si>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</si>
  <si>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</si>
  <si>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</si>
  <si>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</si>
  <si>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</si>
  <si>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</si>
  <si>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</si>
  <si>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</si>
  <si>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</si>
  <si>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</si>
  <si>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</si>
  <si>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</si>
  <si>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</si>
  <si>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</si>
  <si>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</si>
  <si>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</si>
  <si>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</si>
  <si>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</si>
  <si>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</si>
  <si>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</si>
  <si>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</si>
  <si>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</si>
  <si>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</si>
  <si>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</si>
  <si>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</si>
  <si>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</si>
  <si>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</si>
  <si>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</si>
  <si>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</si>
  <si>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</si>
  <si>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</si>
  <si>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</si>
  <si>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</si>
  <si>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</si>
  <si>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</si>
  <si>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</si>
  <si>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</si>
  <si>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</si>
  <si>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</si>
  <si>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</si>
  <si>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</si>
  <si>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</si>
  <si>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</si>
  <si>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</si>
  <si>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</si>
  <si>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</si>
  <si>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</si>
  <si>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</si>
  <si>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</si>
  <si>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</si>
  <si>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</si>
  <si>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</si>
  <si>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</si>
  <si>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</si>
  <si>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</si>
  <si>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</si>
  <si>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</si>
  <si>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</si>
  <si>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</si>
  <si>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</si>
  <si>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</si>
  <si>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</si>
  <si>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</si>
  <si>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</si>
  <si>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</si>
  <si>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</si>
  <si>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</si>
  <si>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</si>
  <si>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</si>
  <si>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</si>
  <si>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</si>
  <si>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</si>
  <si>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</si>
  <si>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</si>
  <si>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</si>
  <si>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</si>
  <si>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</si>
  <si>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</si>
  <si>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</si>
  <si>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</si>
  <si>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</si>
  <si>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</si>
  <si>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</si>
  <si>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</si>
  <si>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</si>
  <si>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</si>
  <si>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</si>
  <si>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</si>
  <si>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</si>
  <si>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</si>
  <si>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</si>
  <si>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</si>
  <si>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</si>
  <si>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</si>
  <si>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</si>
  <si>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</si>
  <si>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</si>
  <si>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</si>
  <si>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</si>
  <si>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</si>
  <si>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</si>
  <si>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</si>
  <si>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</si>
  <si>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</si>
  <si>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</si>
  <si>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</si>
  <si>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</si>
  <si>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</si>
  <si>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</si>
  <si>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</si>
  <si>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</si>
  <si>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</si>
  <si>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</si>
  <si>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</si>
  <si>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</si>
  <si>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</si>
  <si>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</si>
  <si>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</si>
  <si>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</si>
  <si>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</si>
  <si>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</si>
  <si>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</si>
  <si>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</si>
  <si>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</si>
  <si>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</si>
  <si>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</si>
  <si>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</si>
  <si>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</si>
  <si>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</si>
  <si>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</si>
  <si>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</si>
  <si>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</si>
  <si>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</si>
  <si>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</si>
  <si>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</si>
  <si>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</si>
  <si>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</si>
  <si>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</si>
  <si>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</si>
  <si>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</si>
  <si>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</si>
  <si>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</si>
  <si>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</si>
  <si>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</si>
  <si>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</si>
  <si>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</si>
  <si>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</si>
  <si>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</si>
  <si>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</si>
  <si>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</si>
  <si>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</si>
  <si>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</si>
  <si>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</si>
  <si>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</si>
  <si>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</si>
  <si>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</si>
  <si>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</si>
  <si>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</si>
  <si>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</si>
  <si>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</si>
  <si>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</si>
  <si>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</si>
  <si>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</si>
  <si>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</si>
  <si>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</si>
  <si>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</si>
  <si>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</si>
  <si>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</si>
  <si>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</si>
  <si>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</si>
  <si>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</si>
  <si>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</si>
  <si>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</si>
  <si>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</si>
  <si>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</si>
  <si>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</si>
  <si>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</si>
  <si>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</si>
  <si>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</si>
  <si>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</si>
  <si>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</si>
  <si>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</si>
  <si>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</si>
  <si>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</si>
  <si>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</si>
  <si>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</si>
  <si>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</si>
  <si>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</si>
  <si>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</si>
  <si>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</si>
  <si>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</si>
  <si>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</si>
  <si>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</si>
  <si>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</si>
  <si>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</si>
  <si>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</si>
  <si>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</si>
  <si>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</si>
  <si>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</si>
  <si>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</si>
  <si>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</si>
  <si>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</si>
  <si>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</si>
  <si>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</si>
  <si>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</si>
  <si>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</si>
  <si>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</si>
  <si>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</si>
  <si>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</si>
  <si>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</si>
  <si>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</si>
  <si>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</si>
  <si>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</si>
  <si>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</si>
  <si>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</si>
  <si>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</si>
  <si>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</si>
  <si>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</si>
  <si>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</si>
  <si>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</si>
  <si>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</si>
  <si>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</si>
  <si>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</si>
  <si>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</si>
  <si>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</si>
  <si>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</si>
  <si>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</si>
  <si>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</si>
  <si>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</si>
  <si>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</si>
  <si>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</si>
  <si>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</si>
  <si>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</si>
  <si>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</si>
  <si>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</si>
  <si>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</si>
  <si>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</si>
  <si>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</si>
  <si>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</si>
  <si>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</si>
  <si>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</si>
  <si>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</si>
  <si>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</si>
  <si>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</si>
  <si>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</si>
  <si>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</si>
  <si>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</si>
  <si>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</si>
  <si>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</si>
  <si>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</si>
  <si>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</si>
  <si>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</si>
  <si>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</si>
  <si>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</si>
  <si>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</si>
  <si>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</si>
  <si>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</si>
  <si>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</si>
  <si>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</si>
  <si>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</si>
  <si>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</si>
  <si>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</si>
  <si>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</si>
  <si>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</si>
  <si>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</si>
  <si>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</si>
  <si>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</si>
  <si>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</si>
  <si>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</si>
  <si>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</si>
  <si>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</si>
  <si>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</si>
  <si>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</si>
  <si>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</si>
  <si>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</si>
  <si>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</si>
  <si>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</si>
  <si>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</si>
  <si>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</si>
  <si>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</si>
  <si>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</si>
  <si>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</si>
  <si>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</si>
  <si>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</si>
  <si>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</si>
  <si>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</si>
  <si>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</si>
  <si>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</si>
  <si>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</si>
  <si>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</si>
  <si>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</si>
  <si>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</si>
  <si>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</si>
  <si>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</si>
  <si>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</si>
  <si>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</si>
  <si>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</si>
  <si>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</si>
  <si>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</si>
  <si>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</si>
  <si>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</si>
  <si>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</si>
  <si>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</si>
  <si>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</si>
  <si>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</si>
  <si>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</si>
  <si>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</si>
  <si>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</si>
  <si>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</si>
  <si>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</si>
  <si>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</si>
  <si>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</si>
  <si>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</si>
  <si>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</si>
  <si>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</si>
  <si>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</si>
  <si>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</si>
  <si>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</si>
  <si>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</si>
  <si>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</si>
  <si>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</si>
  <si>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</si>
  <si>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</si>
  <si>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</si>
  <si>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</si>
  <si>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</si>
  <si>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</si>
  <si>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</si>
  <si>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</si>
  <si>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</si>
  <si>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</si>
  <si>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</si>
  <si>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</si>
  <si>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</si>
  <si>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</si>
  <si>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</si>
  <si>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</si>
  <si>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</si>
  <si>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</si>
  <si>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</si>
  <si>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</si>
  <si>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</si>
  <si>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</si>
  <si>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</si>
  <si>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</si>
  <si>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</si>
  <si>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</si>
  <si>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</si>
  <si>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</si>
  <si>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</si>
  <si>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</si>
  <si>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</si>
  <si>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</si>
  <si>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</si>
  <si>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</si>
  <si>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</si>
  <si>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</si>
  <si>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</si>
  <si>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</si>
  <si>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</si>
  <si>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</si>
  <si>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</si>
  <si>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</si>
  <si>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</si>
  <si>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</si>
  <si>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</si>
  <si>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</si>
  <si>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</si>
  <si>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</si>
  <si>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</si>
  <si>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</si>
  <si>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</si>
  <si>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</si>
  <si>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</si>
  <si>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</si>
  <si>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</si>
  <si>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</si>
  <si>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</si>
  <si>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</si>
  <si>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</si>
  <si>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</si>
  <si>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</si>
  <si>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</si>
  <si>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</si>
  <si>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</si>
  <si>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</si>
  <si>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</si>
  <si>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</si>
  <si>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</si>
  <si>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</si>
  <si>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</si>
  <si>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</si>
  <si>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</si>
  <si>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</si>
  <si>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</si>
  <si>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</si>
  <si>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</si>
  <si>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</si>
  <si>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</si>
  <si>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</si>
  <si>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</si>
  <si>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</si>
  <si>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</si>
  <si>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</si>
  <si>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</si>
  <si>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</si>
  <si>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</si>
  <si>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</si>
  <si>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</si>
  <si>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</si>
  <si>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</si>
  <si>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</si>
  <si>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</si>
  <si>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</si>
  <si>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</si>
  <si>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</si>
  <si>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</si>
  <si>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</si>
  <si>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</si>
  <si>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</si>
  <si>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</si>
  <si>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</si>
  <si>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</si>
  <si>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</si>
  <si>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</si>
  <si>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</si>
  <si>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</si>
  <si>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</si>
  <si>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</si>
  <si>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</si>
  <si>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</si>
  <si>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</si>
  <si>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</si>
  <si>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</si>
  <si>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</si>
  <si>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</si>
  <si>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</si>
  <si>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</si>
  <si>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</si>
  <si>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</si>
  <si>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</si>
  <si>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</si>
  <si>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</si>
  <si>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</si>
  <si>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</si>
  <si>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</si>
  <si>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</si>
  <si>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</si>
  <si>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</si>
  <si>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</si>
  <si>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</si>
  <si>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</si>
  <si>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</si>
  <si>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</si>
  <si>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</si>
  <si>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</si>
  <si>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</si>
  <si>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</si>
  <si>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</si>
  <si>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</si>
  <si>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</si>
  <si>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</si>
  <si>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</si>
  <si>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</si>
  <si>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</si>
  <si>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</si>
  <si>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</si>
  <si>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</si>
  <si>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</si>
  <si>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</si>
  <si>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</si>
  <si>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</si>
  <si>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</si>
  <si>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</si>
  <si>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</si>
  <si>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</si>
  <si>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</si>
  <si>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</si>
  <si>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</si>
  <si>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</si>
  <si>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</si>
  <si>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</si>
  <si>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</si>
  <si>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</si>
  <si>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</si>
  <si>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</si>
  <si>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</si>
  <si>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</si>
  <si>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</si>
  <si>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</si>
  <si>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</si>
  <si>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</si>
  <si>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</si>
  <si>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</si>
  <si>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</si>
  <si>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</si>
  <si>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</si>
  <si>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</si>
  <si>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</si>
  <si>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</si>
  <si>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</si>
  <si>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</si>
  <si>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</si>
  <si>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</si>
  <si>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</si>
  <si>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</si>
  <si>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</si>
  <si>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</si>
  <si>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</si>
  <si>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</si>
  <si>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</si>
  <si>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</si>
  <si>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</si>
  <si>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</si>
  <si>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</si>
  <si>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</si>
  <si>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</si>
  <si>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</si>
  <si>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</si>
  <si>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</si>
  <si>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</si>
  <si>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</si>
  <si>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</si>
  <si>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</si>
  <si>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</si>
  <si>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</si>
  <si>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</si>
  <si>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</si>
  <si>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</si>
  <si>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</si>
  <si>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</si>
  <si>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</si>
  <si>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</si>
  <si>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</si>
  <si>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</si>
  <si>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</si>
  <si>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</si>
  <si>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</si>
  <si>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</si>
  <si>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</si>
  <si>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</si>
  <si>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</si>
  <si>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</si>
  <si>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</si>
  <si>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</si>
  <si>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</si>
  <si>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</si>
  <si>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</si>
  <si>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</si>
  <si>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</si>
  <si>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</si>
  <si>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</si>
  <si>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</si>
  <si>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</si>
  <si>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</si>
  <si>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</si>
  <si>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</si>
  <si>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</si>
  <si>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</si>
  <si>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</si>
  <si>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</si>
  <si>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</si>
  <si>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</si>
  <si>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</si>
  <si>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</si>
  <si>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</si>
  <si>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</si>
  <si>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</si>
  <si>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</si>
  <si>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</si>
  <si>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</si>
  <si>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</si>
  <si>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</si>
  <si>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</si>
  <si>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</si>
  <si>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</si>
  <si>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</si>
  <si>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</si>
  <si>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</si>
  <si>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</si>
  <si>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</si>
  <si>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</si>
  <si>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</si>
  <si>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</si>
  <si>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</si>
  <si>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</si>
  <si>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</si>
  <si>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</si>
  <si>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</si>
  <si>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</si>
  <si>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</si>
  <si>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</si>
  <si>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</si>
  <si>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</si>
  <si>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</si>
  <si>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</si>
  <si>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</si>
  <si>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</si>
  <si>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</si>
  <si>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</si>
  <si>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</si>
  <si>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</si>
  <si>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</si>
  <si>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</si>
  <si>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</si>
  <si>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</si>
  <si>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</si>
  <si>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</si>
  <si>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</si>
  <si>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</si>
  <si>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</si>
  <si>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</si>
  <si>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</si>
  <si>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</si>
  <si>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</si>
  <si>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</si>
  <si>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</si>
  <si>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</si>
  <si>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</si>
  <si>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</si>
  <si>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</si>
  <si>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</si>
  <si>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</si>
  <si>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</si>
  <si>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</si>
  <si>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</si>
  <si>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</si>
  <si>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</si>
  <si>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</si>
  <si>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</si>
  <si>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</si>
  <si>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</si>
  <si>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</si>
  <si>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</si>
  <si>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</si>
  <si>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</si>
  <si>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</si>
  <si>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</si>
  <si>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</si>
  <si>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</si>
  <si>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</si>
  <si>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</si>
  <si>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</si>
  <si>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</si>
  <si>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</si>
  <si>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</si>
  <si>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</si>
  <si>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</si>
  <si>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</si>
  <si>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</si>
  <si>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</si>
  <si>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</si>
  <si>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</si>
  <si>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</si>
  <si>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</si>
  <si>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</si>
  <si>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</si>
  <si>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</si>
  <si>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</si>
  <si>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</si>
  <si>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</si>
  <si>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</si>
  <si>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</si>
  <si>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</si>
  <si>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</si>
  <si>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</si>
  <si>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</si>
  <si>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</si>
  <si>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</si>
  <si>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</si>
  <si>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</si>
  <si>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</si>
  <si>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</si>
  <si>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</si>
  <si>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</si>
  <si>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</si>
  <si>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</si>
  <si>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</si>
  <si>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</si>
  <si>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</si>
  <si>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</si>
  <si>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</si>
  <si>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</si>
  <si>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</si>
  <si>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</si>
  <si>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</si>
  <si>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</si>
  <si>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</si>
  <si>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</si>
  <si>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</si>
  <si>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</si>
  <si>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</si>
  <si>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</si>
  <si>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</si>
  <si>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</si>
  <si>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</si>
  <si>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</si>
  <si>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</si>
  <si>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</si>
  <si>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</si>
  <si>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</si>
  <si>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</si>
  <si>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</si>
  <si>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</si>
  <si>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</si>
  <si>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</si>
  <si>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</si>
  <si>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</si>
  <si>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</si>
  <si>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</si>
  <si>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</si>
  <si>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</si>
  <si>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</si>
  <si>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</si>
  <si>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</si>
  <si>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</si>
  <si>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</si>
  <si>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</si>
  <si>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</si>
  <si>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</si>
  <si>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</si>
  <si>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</si>
  <si>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</si>
  <si>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</si>
  <si>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</si>
  <si>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</si>
  <si>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</si>
  <si>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</si>
  <si>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</si>
  <si>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</si>
  <si>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</si>
  <si>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</si>
  <si>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</si>
  <si>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</si>
  <si>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</si>
  <si>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</si>
  <si>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</si>
  <si>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</si>
  <si>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</si>
  <si>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</si>
  <si>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</si>
  <si>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</si>
  <si>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</si>
  <si>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</si>
  <si>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</si>
  <si>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</si>
  <si>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</si>
  <si>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</si>
  <si>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</si>
  <si>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</si>
  <si>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</si>
  <si>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</si>
  <si>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</si>
  <si>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</si>
  <si>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</si>
  <si>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</si>
  <si>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</si>
  <si>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</si>
  <si>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</si>
  <si>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</si>
  <si>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</si>
  <si>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</si>
  <si>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</si>
  <si>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</si>
  <si>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</si>
  <si>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</si>
  <si>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</si>
  <si>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</si>
  <si>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</si>
  <si>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</si>
  <si>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</si>
  <si>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</si>
  <si>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</si>
  <si>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</si>
  <si>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</si>
  <si>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</si>
  <si>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</si>
  <si>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</si>
  <si>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</si>
  <si>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</si>
  <si>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</si>
  <si>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</si>
  <si>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</si>
  <si>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</si>
  <si>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</si>
  <si>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</si>
  <si>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</si>
  <si>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</si>
  <si>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</si>
  <si>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</si>
  <si>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</si>
  <si>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</si>
  <si>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</si>
  <si>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</si>
  <si>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</si>
  <si>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</si>
  <si>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</si>
  <si>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</si>
  <si>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</si>
  <si>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</si>
  <si>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</si>
  <si>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</si>
  <si>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</si>
  <si>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</si>
  <si>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</si>
  <si>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</si>
  <si>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</si>
  <si>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</si>
  <si>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</si>
  <si>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</si>
  <si>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</si>
  <si>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</si>
  <si>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</si>
  <si>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</si>
  <si>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</si>
  <si>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</si>
  <si>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</si>
  <si>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</si>
  <si>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</si>
  <si>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</si>
  <si>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</si>
  <si>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</si>
  <si>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</si>
  <si>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</si>
  <si>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</si>
  <si>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</si>
  <si>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</si>
  <si>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</si>
  <si>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</si>
  <si>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</si>
  <si>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</si>
  <si>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</si>
  <si>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</si>
  <si>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</si>
  <si>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</si>
  <si>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</si>
  <si>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</si>
  <si>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</si>
  <si>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</si>
  <si>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</si>
  <si>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</si>
  <si>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</si>
  <si>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</si>
  <si>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</si>
  <si>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</si>
  <si>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</si>
  <si>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</si>
  <si>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</si>
  <si>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</si>
  <si>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</si>
  <si>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</si>
  <si>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</si>
  <si>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</si>
  <si>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</si>
  <si>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</si>
  <si>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</si>
  <si>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</si>
  <si>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</si>
  <si>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</si>
  <si>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</si>
  <si>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</si>
  <si>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</si>
  <si>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</si>
  <si>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</si>
  <si>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</si>
  <si>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</si>
  <si>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</si>
  <si>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</si>
  <si>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</si>
  <si>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</si>
  <si>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</si>
  <si>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</si>
  <si>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</si>
  <si>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</si>
  <si>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</si>
  <si>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</si>
  <si>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</si>
  <si>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</si>
  <si>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</si>
  <si>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</si>
  <si>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</si>
  <si>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</si>
  <si>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</si>
  <si>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</si>
  <si>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</si>
  <si>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</si>
  <si>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</si>
  <si>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</si>
  <si>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</si>
  <si>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</si>
  <si>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</si>
  <si>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</si>
  <si>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</si>
  <si>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</si>
  <si>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</si>
  <si>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</si>
  <si>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</si>
  <si>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</si>
  <si>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</si>
  <si>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</si>
  <si>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</si>
  <si>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</si>
  <si>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</si>
  <si>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</si>
  <si>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</si>
  <si>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</si>
  <si>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</si>
  <si>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</si>
  <si>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</si>
  <si>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</si>
  <si>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</si>
  <si>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</si>
  <si>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</si>
  <si>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</si>
  <si>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</si>
  <si>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</si>
  <si>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</si>
  <si>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</si>
  <si>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</si>
  <si>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</si>
  <si>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</si>
  <si>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</si>
  <si>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</si>
  <si>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</si>
  <si>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</si>
  <si>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</si>
  <si>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</si>
  <si>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</si>
  <si>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</si>
  <si>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</si>
  <si>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</si>
  <si>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</si>
  <si>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</si>
  <si>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</si>
  <si>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</si>
  <si>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</si>
  <si>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</si>
  <si>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</si>
  <si>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</si>
  <si>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</si>
  <si>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</si>
  <si>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</si>
  <si>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</si>
  <si>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</si>
  <si>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</si>
  <si>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</si>
  <si>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</si>
  <si>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</si>
  <si>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</si>
  <si>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</si>
  <si>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</si>
  <si>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</si>
  <si>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</si>
  <si>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</si>
  <si>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</si>
  <si>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</si>
  <si>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</si>
  <si>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</si>
  <si>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</si>
  <si>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</si>
  <si>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</si>
  <si>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</si>
  <si>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</si>
  <si>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</si>
  <si>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</si>
  <si>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</si>
  <si>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</si>
  <si>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</si>
  <si>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</si>
  <si>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</si>
  <si>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</si>
  <si>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</si>
  <si>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</si>
  <si>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</si>
  <si>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</si>
  <si>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</si>
  <si>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</si>
  <si>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</si>
  <si>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</si>
  <si>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</si>
  <si>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</si>
  <si>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</si>
  <si>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</si>
  <si>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</si>
  <si>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</si>
  <si>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</si>
  <si>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</si>
  <si>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</si>
  <si>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</si>
  <si>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</si>
  <si>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</si>
  <si>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</si>
  <si>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</si>
  <si>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</si>
  <si>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</si>
  <si>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</si>
  <si>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</si>
  <si>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</si>
  <si>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</si>
  <si>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</si>
  <si>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</si>
  <si>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</si>
  <si>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</si>
  <si>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</si>
  <si>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</si>
  <si>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</si>
  <si>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</si>
  <si>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</si>
  <si>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</si>
  <si>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</si>
  <si>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</si>
  <si>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</si>
  <si>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</si>
  <si>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</si>
  <si>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</si>
  <si>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</si>
  <si>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</si>
  <si>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</si>
  <si>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</si>
  <si>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</si>
  <si>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</si>
  <si>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</si>
  <si>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</si>
  <si>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</si>
  <si>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</si>
  <si>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</si>
  <si>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</si>
  <si>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</si>
  <si>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</si>
  <si>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</si>
  <si>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</si>
  <si>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</si>
  <si>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</si>
  <si>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</si>
  <si>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</si>
  <si>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</si>
  <si>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</si>
  <si>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</si>
  <si>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</si>
  <si>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</si>
  <si>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</si>
  <si>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</si>
  <si>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</si>
  <si>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</si>
  <si>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</si>
  <si>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</si>
  <si>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</si>
  <si>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</si>
  <si>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</si>
  <si>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</si>
  <si>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</si>
  <si>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</si>
  <si>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</si>
  <si>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</si>
  <si>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</si>
  <si>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</si>
  <si>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</si>
  <si>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</si>
  <si>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</si>
  <si>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</si>
  <si>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</si>
  <si>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</si>
  <si>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</si>
  <si>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</si>
  <si>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</si>
  <si>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</si>
  <si>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</si>
  <si>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</si>
  <si>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</si>
  <si>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</si>
  <si>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</si>
  <si>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</si>
  <si>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</si>
  <si>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</si>
  <si>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</si>
  <si>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</si>
  <si>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</si>
  <si>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</si>
  <si>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</si>
  <si>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</si>
  <si>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</si>
  <si>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</si>
  <si>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</si>
  <si>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</si>
  <si>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</si>
  <si>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</si>
  <si>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</si>
  <si>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</si>
  <si>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</si>
  <si>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</si>
  <si>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</si>
  <si>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</si>
  <si>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</si>
  <si>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</si>
  <si>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</si>
  <si>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</si>
  <si>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</si>
  <si>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</si>
  <si>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</si>
  <si>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</si>
  <si>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</si>
  <si>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</si>
  <si>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</si>
  <si>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</si>
  <si>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</si>
  <si>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</si>
  <si>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</si>
  <si>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</si>
  <si>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</si>
  <si>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</si>
  <si>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</si>
  <si>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</si>
  <si>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</si>
  <si>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</si>
  <si>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</si>
  <si>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</si>
  <si>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</si>
  <si>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</si>
  <si>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</si>
  <si>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</si>
  <si>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</si>
  <si>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</si>
  <si>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</si>
  <si>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</si>
  <si>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</si>
  <si>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</si>
  <si>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</si>
  <si>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</si>
  <si>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</si>
  <si>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</si>
  <si>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</si>
  <si>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</si>
  <si>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</si>
  <si>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</si>
  <si>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</si>
  <si>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</si>
  <si>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</si>
  <si>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</si>
  <si>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</si>
  <si>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</si>
  <si>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</si>
  <si>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</si>
  <si>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</si>
  <si>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</si>
  <si>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</si>
  <si>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</si>
  <si>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</si>
  <si>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</si>
  <si>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</si>
  <si>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</si>
  <si>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</si>
  <si>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</si>
  <si>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</si>
  <si>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</si>
  <si>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</si>
  <si>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</si>
  <si>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</si>
  <si>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</si>
  <si>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</si>
  <si>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</si>
  <si>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</si>
  <si>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</si>
  <si>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</si>
  <si>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</si>
  <si>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</si>
  <si>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</si>
  <si>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</si>
  <si>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</si>
  <si>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</si>
  <si>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</si>
  <si>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</si>
  <si>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</si>
  <si>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</si>
  <si>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</si>
  <si>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</si>
  <si>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</si>
  <si>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</si>
  <si>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</si>
  <si>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</si>
  <si>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</si>
  <si>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</si>
  <si>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</si>
  <si>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</si>
  <si>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</si>
  <si>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</si>
  <si>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</si>
  <si>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</si>
  <si>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</si>
  <si>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</si>
  <si>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</si>
  <si>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</si>
  <si>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</si>
  <si>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</si>
  <si>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</si>
  <si>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</si>
  <si>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</si>
  <si>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</si>
  <si>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</si>
  <si>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</si>
  <si>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</si>
  <si>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</si>
  <si>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</si>
  <si>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</si>
  <si>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</si>
  <si>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</si>
  <si>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</si>
  <si>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</si>
  <si>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</si>
  <si>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</si>
  <si>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</si>
  <si>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</si>
  <si>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</si>
  <si>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</si>
  <si>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</si>
  <si>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</si>
  <si>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</si>
  <si>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</si>
  <si>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</si>
  <si>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</si>
  <si>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</si>
  <si>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</si>
  <si>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</si>
  <si>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</si>
  <si>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</si>
  <si>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</si>
  <si>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</si>
  <si>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</si>
  <si>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</si>
  <si>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</si>
  <si>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</si>
  <si>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</si>
  <si>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</si>
  <si>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</si>
  <si>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</si>
  <si>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</si>
  <si>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</si>
  <si>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</si>
  <si>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</si>
  <si>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</si>
  <si>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</si>
  <si>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</si>
  <si>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</si>
  <si>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</si>
  <si>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</si>
  <si>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</si>
  <si>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</si>
  <si>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</si>
  <si>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</si>
  <si>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</si>
  <si>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</si>
  <si>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</si>
  <si>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</si>
  <si>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</si>
  <si>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</si>
  <si>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</si>
  <si>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</si>
  <si>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</si>
  <si>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</si>
  <si>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</si>
  <si>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</si>
  <si>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</si>
  <si>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</si>
  <si>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</si>
  <si>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</si>
  <si>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</si>
  <si>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</si>
  <si>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</si>
  <si>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</si>
  <si>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</si>
  <si>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</si>
  <si>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</si>
  <si>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</si>
  <si>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</si>
  <si>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</si>
  <si>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</si>
  <si>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</si>
  <si>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</si>
  <si>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</si>
  <si>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</si>
  <si>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</si>
  <si>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</si>
  <si>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</si>
  <si>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</si>
  <si>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</si>
  <si>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</si>
  <si>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</si>
  <si>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</si>
  <si>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</si>
  <si>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</si>
  <si>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</si>
  <si>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</si>
  <si>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</si>
  <si>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</si>
  <si>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</si>
  <si>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</si>
  <si>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</si>
  <si>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</si>
  <si>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</si>
  <si>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</si>
  <si>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</si>
  <si>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</si>
  <si>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</si>
  <si>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</si>
  <si>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</si>
  <si>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</si>
  <si>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</si>
  <si>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</si>
  <si>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</si>
  <si>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</si>
  <si>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</si>
  <si>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</si>
  <si>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</si>
  <si>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</si>
  <si>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</si>
  <si>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</si>
  <si>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</si>
  <si>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</si>
  <si>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</si>
  <si>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</si>
  <si>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</si>
  <si>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</si>
  <si>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</si>
  <si>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</si>
  <si>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</si>
  <si>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</si>
  <si>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</si>
  <si>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</si>
  <si>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</si>
  <si>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</si>
  <si>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</si>
  <si>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</si>
  <si>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</si>
  <si>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</si>
  <si>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</si>
  <si>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</si>
  <si>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</si>
  <si>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</si>
  <si>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</si>
  <si>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</si>
  <si>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</si>
  <si>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</si>
  <si>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</si>
  <si>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</si>
  <si>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</si>
  <si>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</si>
  <si>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</si>
  <si>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</si>
  <si>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</si>
  <si>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</si>
  <si>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</si>
  <si>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</si>
  <si>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</si>
  <si>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</si>
  <si>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</si>
  <si>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</si>
  <si>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</si>
  <si>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</si>
  <si>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</si>
  <si>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</si>
  <si>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</si>
  <si>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</si>
  <si>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</si>
  <si>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</si>
  <si>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</si>
  <si>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</si>
  <si>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</si>
  <si>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</si>
  <si>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</si>
  <si>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</si>
  <si>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</si>
  <si>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</si>
  <si>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</si>
  <si>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</si>
  <si>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</si>
  <si>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</si>
  <si>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</si>
  <si>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</si>
  <si>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</si>
  <si>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</si>
  <si>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</si>
  <si>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</si>
  <si>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</si>
  <si>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</si>
  <si>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</si>
  <si>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</si>
  <si>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</si>
  <si>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</si>
  <si>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</si>
  <si>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</si>
  <si>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</si>
  <si>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</si>
  <si>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</si>
  <si>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</si>
  <si>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</si>
  <si>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</si>
  <si>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</si>
  <si>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</si>
  <si>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</si>
  <si>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</si>
  <si>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</si>
  <si>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</si>
  <si>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</si>
  <si>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</si>
  <si>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</si>
  <si>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</si>
  <si>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</si>
  <si>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</si>
  <si>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</si>
  <si>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</si>
  <si>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</si>
  <si>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</si>
  <si>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</si>
  <si>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</si>
  <si>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</si>
  <si>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</si>
  <si>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</si>
  <si>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</si>
  <si>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</si>
  <si>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</si>
  <si>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</si>
  <si>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</si>
  <si>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</si>
  <si>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</si>
  <si>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</si>
  <si>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</si>
  <si>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</si>
  <si>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</si>
  <si>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</si>
  <si>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</si>
  <si>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</si>
  <si>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</si>
  <si>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</si>
  <si>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</si>
  <si>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</si>
  <si>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</si>
  <si>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</si>
  <si>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</si>
  <si>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</si>
  <si>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</si>
  <si>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</si>
  <si>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</si>
  <si>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</si>
  <si>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</si>
  <si>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</si>
  <si>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</si>
  <si>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</si>
  <si>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</si>
  <si>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</si>
  <si>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</si>
  <si>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</si>
  <si>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</si>
  <si>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</si>
  <si>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</si>
  <si>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</si>
  <si>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</si>
  <si>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</si>
  <si>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</si>
  <si>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</si>
  <si>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</si>
  <si>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</si>
  <si>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</si>
  <si>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</si>
  <si>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</si>
  <si>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</si>
  <si>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</si>
  <si>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</si>
  <si>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</si>
  <si>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</si>
  <si>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</si>
  <si>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</si>
  <si>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</si>
  <si>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</si>
  <si>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</si>
  <si>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</si>
  <si>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</si>
  <si>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</si>
  <si>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</si>
  <si>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</si>
  <si>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</si>
  <si>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</si>
  <si>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</si>
  <si>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</si>
  <si>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</si>
  <si>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</si>
  <si>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</si>
  <si>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</si>
  <si>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</si>
  <si>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</si>
  <si>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</si>
  <si>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</si>
  <si>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</si>
  <si>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</si>
  <si>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</si>
  <si>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</si>
  <si>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</si>
  <si>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</si>
  <si>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</si>
  <si>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</si>
  <si>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</si>
  <si>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</si>
  <si>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</si>
  <si>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</si>
  <si>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</si>
  <si>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</si>
  <si>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</si>
  <si>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</si>
  <si>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</si>
  <si>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</si>
  <si>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</si>
  <si>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</si>
  <si>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</si>
  <si>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</si>
  <si>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</si>
  <si>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</si>
  <si>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</si>
  <si>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</si>
  <si>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</si>
  <si>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</si>
  <si>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</si>
  <si>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</si>
  <si>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</si>
  <si>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</si>
  <si>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</si>
  <si>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</si>
  <si>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</si>
  <si>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</si>
  <si>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</si>
  <si>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</si>
  <si>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</si>
  <si>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</si>
  <si>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</si>
  <si>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</si>
  <si>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</si>
  <si>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</si>
  <si>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</si>
  <si>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</si>
  <si>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</si>
  <si>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</si>
  <si>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</si>
  <si>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</si>
  <si>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</si>
  <si>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</si>
  <si>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</si>
  <si>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</si>
  <si>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</si>
  <si>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</si>
  <si>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</si>
  <si>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</si>
  <si>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</si>
  <si>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</si>
  <si>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</si>
  <si>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</si>
  <si>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</si>
  <si>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</si>
  <si>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</si>
  <si>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</si>
  <si>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</si>
  <si>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</si>
  <si>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</si>
  <si>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</si>
  <si>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</si>
  <si>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</si>
  <si>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</si>
  <si>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</si>
  <si>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</si>
  <si>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</si>
  <si>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</si>
  <si>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</si>
  <si>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</si>
  <si>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</si>
  <si>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</si>
  <si>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</si>
  <si>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</si>
  <si>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</si>
  <si>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</si>
  <si>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</si>
  <si>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</si>
  <si>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</si>
  <si>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</si>
  <si>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</si>
  <si>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</si>
  <si>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</si>
  <si>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</si>
  <si>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</si>
  <si>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</si>
  <si>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</si>
  <si>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</si>
  <si>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</si>
  <si>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</si>
  <si>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</si>
  <si>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</si>
  <si>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</si>
  <si>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</si>
  <si>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</si>
  <si>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</si>
  <si>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</si>
  <si>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</si>
  <si>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</si>
  <si>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</si>
  <si>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</si>
  <si>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</si>
  <si>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</si>
  <si>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</si>
  <si>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</si>
  <si>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</si>
  <si>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</si>
  <si>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</si>
  <si>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</si>
  <si>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</si>
  <si>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</si>
  <si>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</si>
  <si>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</si>
  <si>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</si>
  <si>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</si>
  <si>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</si>
  <si>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</si>
  <si>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</si>
  <si>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</si>
  <si>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</si>
  <si>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</si>
  <si>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</si>
  <si>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</si>
  <si>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</si>
  <si>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</si>
  <si>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</si>
  <si>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</si>
  <si>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</si>
  <si>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</si>
  <si>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</si>
  <si>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</si>
  <si>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</si>
  <si>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</si>
  <si>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</si>
  <si>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</si>
  <si>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</si>
  <si>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</si>
  <si>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</si>
  <si>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</si>
  <si>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</si>
  <si>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</si>
  <si>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</si>
  <si>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</si>
  <si>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</si>
  <si>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</si>
  <si>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</si>
  <si>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</si>
  <si>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</si>
  <si>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</si>
  <si>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</si>
  <si>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</si>
  <si>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</si>
  <si>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</si>
  <si>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</si>
  <si>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</si>
  <si>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</si>
  <si>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</si>
  <si>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</si>
  <si>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</si>
  <si>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</si>
  <si>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</si>
  <si>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</si>
  <si>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</si>
  <si>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</si>
  <si>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</si>
  <si>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</si>
  <si>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</si>
  <si>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</si>
  <si>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</si>
  <si>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</si>
  <si>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</si>
  <si>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</si>
  <si>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</si>
  <si>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</si>
  <si>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</si>
  <si>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</si>
  <si>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</si>
  <si>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</si>
  <si>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</si>
  <si>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</si>
  <si>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</si>
  <si>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</si>
  <si>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</si>
  <si>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</si>
  <si>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</si>
  <si>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</si>
  <si>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</si>
  <si>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</si>
  <si>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</si>
  <si>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</si>
  <si>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</si>
  <si>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</si>
  <si>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</si>
  <si>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</si>
  <si>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</si>
  <si>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</si>
  <si>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</si>
  <si>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</si>
  <si>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</si>
  <si>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</si>
  <si>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</si>
  <si>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</si>
  <si>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</si>
  <si>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</si>
  <si>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</si>
  <si>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</si>
  <si>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</si>
  <si>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</si>
  <si>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</si>
  <si>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</si>
  <si>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</si>
  <si>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</si>
  <si>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</si>
  <si>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</si>
  <si>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</si>
  <si>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</si>
  <si>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</si>
  <si>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</si>
  <si>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</si>
  <si>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</si>
  <si>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</si>
  <si>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</si>
  <si>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</si>
  <si>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</si>
  <si>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</si>
  <si>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</si>
  <si>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</si>
  <si>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</si>
  <si>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</si>
  <si>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</si>
  <si>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</si>
  <si>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</si>
  <si>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</si>
  <si>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</si>
  <si>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</si>
  <si>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</si>
  <si>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</si>
  <si>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</si>
  <si>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</si>
  <si>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</si>
  <si>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</si>
  <si>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</si>
  <si>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</si>
  <si>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</si>
  <si>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</si>
  <si>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</si>
  <si>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</si>
  <si>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</si>
  <si>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</si>
  <si>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</si>
  <si>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</si>
  <si>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</si>
  <si>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</si>
  <si>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</si>
  <si>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</si>
  <si>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</si>
  <si>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</si>
  <si>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</si>
  <si>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</si>
  <si>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</si>
  <si>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</si>
  <si>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</si>
  <si>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</si>
  <si>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</si>
  <si>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</si>
  <si>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</si>
  <si>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</si>
  <si>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</si>
  <si>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</si>
  <si>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</si>
  <si>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</si>
  <si>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</si>
  <si>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</si>
  <si>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</si>
  <si>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</si>
  <si>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</si>
  <si>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</si>
  <si>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</si>
  <si>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</si>
  <si>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</si>
  <si>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</si>
  <si>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</si>
  <si>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</si>
  <si>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</si>
  <si>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</si>
  <si>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</si>
  <si>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</si>
  <si>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</si>
  <si>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</si>
  <si>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</si>
  <si>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</si>
  <si>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</si>
  <si>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</si>
  <si>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</si>
  <si>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</si>
  <si>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</si>
  <si>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</si>
  <si>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</si>
  <si>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</si>
  <si>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</si>
  <si>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</si>
  <si>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</si>
  <si>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</si>
  <si>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</si>
  <si>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</si>
  <si>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</si>
  <si>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</si>
  <si>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</si>
  <si>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</si>
  <si>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</si>
  <si>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</si>
  <si>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</si>
  <si>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</si>
  <si>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</si>
  <si>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</si>
  <si>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</si>
  <si>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</si>
  <si>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</si>
  <si>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</si>
  <si>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</si>
  <si>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</si>
  <si>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</si>
  <si>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</si>
  <si>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</si>
  <si>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</si>
  <si>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</si>
  <si>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</si>
  <si>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</si>
  <si>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</si>
  <si>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</si>
  <si>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</si>
  <si>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</si>
  <si>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</si>
  <si>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</si>
  <si>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</si>
  <si>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</si>
  <si>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</si>
  <si>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</si>
  <si>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</si>
  <si>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</si>
  <si>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</si>
  <si>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</si>
  <si>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</si>
  <si>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</si>
  <si>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</si>
  <si>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</si>
  <si>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</si>
  <si>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</si>
  <si>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</si>
  <si>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</si>
  <si>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</si>
  <si>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</si>
  <si>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</si>
  <si>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</si>
  <si>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</si>
  <si>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</si>
  <si>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</si>
  <si>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</si>
  <si>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</si>
  <si>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</si>
  <si>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</si>
  <si>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</si>
  <si>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</si>
  <si>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</si>
  <si>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</si>
  <si>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</si>
  <si>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</si>
  <si>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</si>
  <si>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</si>
  <si>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</si>
  <si>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</si>
  <si>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</si>
  <si>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</si>
  <si>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</si>
  <si>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</si>
  <si>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</si>
  <si>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</si>
  <si>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</si>
  <si>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</si>
  <si>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</si>
  <si>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</si>
  <si>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</si>
  <si>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</si>
  <si>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</si>
  <si>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</si>
  <si>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</si>
  <si>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</si>
  <si>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</si>
  <si>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</si>
  <si>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</si>
  <si>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</si>
  <si>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</si>
  <si>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</si>
  <si>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</si>
  <si>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</si>
  <si>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</si>
  <si>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</si>
  <si>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</si>
  <si>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</si>
  <si>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</si>
  <si>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</si>
  <si>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</si>
  <si>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</si>
  <si>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</si>
  <si>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</si>
  <si>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</si>
  <si>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</si>
  <si>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</si>
  <si>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</si>
  <si>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</si>
  <si>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</si>
  <si>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</si>
  <si>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</si>
  <si>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</si>
  <si>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</si>
  <si>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</si>
  <si>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</si>
  <si>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</si>
  <si>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</si>
  <si>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</si>
  <si>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</si>
  <si>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</si>
  <si>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</si>
  <si>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</si>
  <si>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</si>
  <si>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</si>
  <si>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</si>
  <si>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</si>
  <si>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</si>
  <si>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</si>
  <si>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</si>
  <si>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</si>
  <si>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</si>
  <si>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</si>
  <si>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</si>
  <si>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</si>
  <si>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</si>
  <si>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</si>
  <si>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</si>
  <si>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</si>
  <si>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</si>
  <si>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</si>
  <si>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</si>
  <si>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</si>
  <si>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</si>
  <si>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</si>
  <si>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</si>
  <si>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</si>
  <si>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</si>
  <si>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</si>
  <si>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</si>
  <si>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</si>
  <si>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</si>
  <si>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</si>
  <si>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</si>
  <si>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</si>
  <si>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</si>
  <si>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</si>
  <si>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</si>
  <si>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</si>
  <si>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</si>
  <si>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</si>
  <si>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</si>
  <si>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</si>
  <si>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</si>
  <si>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</si>
  <si>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</si>
  <si>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</si>
  <si>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</si>
  <si>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</si>
  <si>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</si>
  <si>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</si>
  <si>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</si>
  <si>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</si>
  <si>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</si>
  <si>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</si>
  <si>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</si>
  <si>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</si>
  <si>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</si>
  <si>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</si>
  <si>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</si>
  <si>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</si>
  <si>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</si>
  <si>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</si>
  <si>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</si>
  <si>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</si>
  <si>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</si>
  <si>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</si>
  <si>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</si>
  <si>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</si>
  <si>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</si>
  <si>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</si>
  <si>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</si>
  <si>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</si>
  <si>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</si>
  <si>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</si>
  <si>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</si>
  <si>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</si>
  <si>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</si>
  <si>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</si>
  <si>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</si>
  <si>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</si>
  <si>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</si>
  <si>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</si>
  <si>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</si>
  <si>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</si>
  <si>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</si>
  <si>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</si>
  <si>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</si>
  <si>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</si>
  <si>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</si>
  <si>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</si>
  <si>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</si>
  <si>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</si>
  <si>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</si>
  <si>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</si>
  <si>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</si>
  <si>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</si>
  <si>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</si>
  <si>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</si>
  <si>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</si>
  <si>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</si>
  <si>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</si>
  <si>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</si>
  <si>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</si>
  <si>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</si>
  <si>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</si>
  <si>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</si>
  <si>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</si>
  <si>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</si>
  <si>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</si>
  <si>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</si>
  <si>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</si>
  <si>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</si>
  <si>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</si>
  <si>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</si>
  <si>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</si>
  <si>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</si>
  <si>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</si>
  <si>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</si>
  <si>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</si>
  <si>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</si>
  <si>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</si>
  <si>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</si>
  <si>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</si>
  <si>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</si>
  <si>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</si>
  <si>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</si>
  <si>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</si>
  <si>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</si>
  <si>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</si>
  <si>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</si>
  <si>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</si>
  <si>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</si>
  <si>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</si>
  <si>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</si>
  <si>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</si>
  <si>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</si>
  <si>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</si>
  <si>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</si>
  <si>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</si>
  <si>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</si>
  <si>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</si>
  <si>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</si>
  <si>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</si>
  <si>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</si>
  <si>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</si>
  <si>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</si>
  <si>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</si>
  <si>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</si>
  <si>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</si>
  <si>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</si>
  <si>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</si>
  <si>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</si>
  <si>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</si>
  <si>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</si>
  <si>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</si>
  <si>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</si>
  <si>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</si>
  <si>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</si>
  <si>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</si>
  <si>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</si>
  <si>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</si>
  <si>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</si>
  <si>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</si>
  <si>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</si>
  <si>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</si>
  <si>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</si>
  <si>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</si>
  <si>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</si>
  <si>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</si>
  <si>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</si>
  <si>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</si>
  <si>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</si>
  <si>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</si>
  <si>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</si>
  <si>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</si>
  <si>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</si>
  <si>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</si>
  <si>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</si>
  <si>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</si>
  <si>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</si>
  <si>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</si>
  <si>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</si>
  <si>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</si>
  <si>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</si>
  <si>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</si>
  <si>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</si>
  <si>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</si>
  <si>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</si>
  <si>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</si>
  <si>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</si>
  <si>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</si>
  <si>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</si>
  <si>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</si>
  <si>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</si>
  <si>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</si>
  <si>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</si>
  <si>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</si>
  <si>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</si>
  <si>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</si>
  <si>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</si>
  <si>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</si>
  <si>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</si>
  <si>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</si>
  <si>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</si>
  <si>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</si>
  <si>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</si>
  <si>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</si>
  <si>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</si>
  <si>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</si>
  <si>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</si>
  <si>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</si>
  <si>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</si>
  <si>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</si>
  <si>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</si>
  <si>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</si>
  <si>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</si>
  <si>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</si>
  <si>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</si>
  <si>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</si>
  <si>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</si>
  <si>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</si>
  <si>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</si>
  <si>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</si>
  <si>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</si>
  <si>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</si>
  <si>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</si>
  <si>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</si>
  <si>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</si>
  <si>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</si>
  <si>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</si>
  <si>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</si>
  <si>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</si>
  <si>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</si>
  <si>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</si>
  <si>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</si>
  <si>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</si>
  <si>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</si>
  <si>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</si>
  <si>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</si>
  <si>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</si>
  <si>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</si>
  <si>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</si>
  <si>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</si>
  <si>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</si>
  <si>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</si>
  <si>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</si>
  <si>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</si>
  <si>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</si>
  <si>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</si>
  <si>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</si>
  <si>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</si>
  <si>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</si>
  <si>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</si>
  <si>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</si>
  <si>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</si>
  <si>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</si>
  <si>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</si>
  <si>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</si>
  <si>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</si>
  <si>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</si>
  <si>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</si>
  <si>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</si>
  <si>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</si>
  <si>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</si>
  <si>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</si>
  <si>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</si>
  <si>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</si>
  <si>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</si>
  <si>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</si>
  <si>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</si>
  <si>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</si>
  <si>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</si>
  <si>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</si>
  <si>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</si>
  <si>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</si>
  <si>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</si>
  <si>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</si>
  <si>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</si>
  <si>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</si>
  <si>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</si>
  <si>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</si>
  <si>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</si>
  <si>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</si>
  <si>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</si>
  <si>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</si>
  <si>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</si>
  <si>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</si>
  <si>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</si>
  <si>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</si>
  <si>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</si>
  <si>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</si>
  <si>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</si>
  <si>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</si>
  <si>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</si>
  <si>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</si>
  <si>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</si>
  <si>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</si>
  <si>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</si>
  <si>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</si>
  <si>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</si>
  <si>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</si>
  <si>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</si>
  <si>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</si>
  <si>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</si>
  <si>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</si>
  <si>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</si>
  <si>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</si>
  <si>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</si>
  <si>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</si>
  <si>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</si>
  <si>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</si>
  <si>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</si>
  <si>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</si>
  <si>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</si>
  <si>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</si>
  <si>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</si>
  <si>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</si>
  <si>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</si>
  <si>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</si>
  <si>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</si>
  <si>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</si>
  <si>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</si>
  <si>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</si>
  <si>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</si>
  <si>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</si>
  <si>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</si>
  <si>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</si>
  <si>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</si>
  <si>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</si>
  <si>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</si>
  <si>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</si>
  <si>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</si>
  <si>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</si>
  <si>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</si>
  <si>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</si>
  <si>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</si>
  <si>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</si>
  <si>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</si>
  <si>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</si>
  <si>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</si>
  <si>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</si>
  <si>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</si>
  <si>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</si>
  <si>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</si>
  <si>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</si>
  <si>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</si>
  <si>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</si>
  <si>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</si>
  <si>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</si>
  <si>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</si>
  <si>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</si>
  <si>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</si>
  <si>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</si>
  <si>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</si>
  <si>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</si>
  <si>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</si>
  <si>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</si>
  <si>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</si>
  <si>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</si>
  <si>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</si>
  <si>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</si>
  <si>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</si>
  <si>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</si>
  <si>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</si>
  <si>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</si>
  <si>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</si>
  <si>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</si>
  <si>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</si>
  <si>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</si>
  <si>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</si>
  <si>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</si>
  <si>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</si>
  <si>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</si>
  <si>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</si>
  <si>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</si>
  <si>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</si>
  <si>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</si>
  <si>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</si>
  <si>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</si>
  <si>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</si>
  <si>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</si>
  <si>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</si>
  <si>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</si>
  <si>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</si>
  <si>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</si>
  <si>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</si>
  <si>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</si>
  <si>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</si>
  <si>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</si>
  <si>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</si>
  <si>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</si>
  <si>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</si>
  <si>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</si>
  <si>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</si>
  <si>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</si>
  <si>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</si>
  <si>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</si>
  <si>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</si>
  <si>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</si>
  <si>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</si>
  <si>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</si>
  <si>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</si>
  <si>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</si>
  <si>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</si>
  <si>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</si>
  <si>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</si>
  <si>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</si>
  <si>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</si>
  <si>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</si>
  <si>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</si>
  <si>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</si>
  <si>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</si>
  <si>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</si>
  <si>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</si>
  <si>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</si>
  <si>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</si>
  <si>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</si>
  <si>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</si>
  <si>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</si>
  <si>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</si>
  <si>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</si>
  <si>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</si>
  <si>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</si>
  <si>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</si>
  <si>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</si>
  <si>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</si>
  <si>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</si>
  <si>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</si>
  <si>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</si>
  <si>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</si>
  <si>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</si>
  <si>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</si>
  <si>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</si>
  <si>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</si>
  <si>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</si>
  <si>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</si>
  <si>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</si>
  <si>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</si>
  <si>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</si>
  <si>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</si>
  <si>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</si>
  <si>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</si>
  <si>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</si>
  <si>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</si>
  <si>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</si>
  <si>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</si>
  <si>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</si>
  <si>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</si>
  <si>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</si>
  <si>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</si>
  <si>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</si>
  <si>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</si>
  <si>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</si>
  <si>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</si>
  <si>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</si>
  <si>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</si>
  <si>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</si>
  <si>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</si>
  <si>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</si>
  <si>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</si>
  <si>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</si>
  <si>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</si>
  <si>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</si>
  <si>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</si>
  <si>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</si>
  <si>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</si>
  <si>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</si>
  <si>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</si>
  <si>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</si>
  <si>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</si>
  <si>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</si>
  <si>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</si>
  <si>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</si>
  <si>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</si>
  <si>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</si>
  <si>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</si>
  <si>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</si>
  <si>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</si>
  <si>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</si>
  <si>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</si>
  <si>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</si>
  <si>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</si>
  <si>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</si>
  <si>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</si>
  <si>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</si>
  <si>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</si>
  <si>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</si>
  <si>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</si>
  <si>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</si>
  <si>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</si>
  <si>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</si>
  <si>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</si>
  <si>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</si>
  <si>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</si>
  <si>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</si>
  <si>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</si>
  <si>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</si>
  <si>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</si>
  <si>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</si>
  <si>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</si>
  <si>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</si>
  <si>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</si>
  <si>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</si>
  <si>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</si>
  <si>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</si>
  <si>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</si>
  <si>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</si>
  <si>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</si>
  <si>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</si>
  <si>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</si>
  <si>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</si>
  <si>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</si>
  <si>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</si>
  <si>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</si>
  <si>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</si>
  <si>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</si>
  <si>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</si>
  <si>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</si>
  <si>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</si>
  <si>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</si>
  <si>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</si>
  <si>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</si>
  <si>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</si>
  <si>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</si>
  <si>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</si>
  <si>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</si>
  <si>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</si>
  <si>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</si>
  <si>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</si>
  <si>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</si>
  <si>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</si>
  <si>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</si>
  <si>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</si>
  <si>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</si>
  <si>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</si>
  <si>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</si>
  <si>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</si>
  <si>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</si>
  <si>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</si>
  <si>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</si>
  <si>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</si>
  <si>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</si>
  <si>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</si>
  <si>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</si>
  <si>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</si>
  <si>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</si>
  <si>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</si>
  <si>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</si>
  <si>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</si>
  <si>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</si>
  <si>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</si>
  <si>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</si>
  <si>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</si>
  <si>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</si>
  <si>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</si>
  <si>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</si>
  <si>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</si>
  <si>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</si>
  <si>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</si>
  <si>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</si>
  <si>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</si>
  <si>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</si>
  <si>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</si>
  <si>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</si>
  <si>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</si>
  <si>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</si>
  <si>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</si>
  <si>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</si>
  <si>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</si>
  <si>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</si>
  <si>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</si>
  <si>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</si>
  <si>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</si>
  <si>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</si>
  <si>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</si>
  <si>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</si>
  <si>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</si>
  <si>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</si>
  <si>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</si>
  <si>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</si>
  <si>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</si>
  <si>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</si>
  <si>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</si>
  <si>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</si>
  <si>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</si>
  <si>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</si>
  <si>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</si>
  <si>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</si>
  <si>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</si>
  <si>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</si>
  <si>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</si>
  <si>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</si>
  <si>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</si>
  <si>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</si>
  <si>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</si>
  <si>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</si>
  <si>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</si>
  <si>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</si>
  <si>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</si>
  <si>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</si>
  <si>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</si>
  <si>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</si>
  <si>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</si>
  <si>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</si>
  <si>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</si>
  <si>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</si>
  <si>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</si>
  <si>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</si>
  <si>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</si>
  <si>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</si>
  <si>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</si>
  <si>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</si>
  <si>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</si>
  <si>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</si>
  <si>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</si>
  <si>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</si>
  <si>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</si>
  <si>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</si>
  <si>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</si>
  <si>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</si>
  <si>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</si>
  <si>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</si>
  <si>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</si>
  <si>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</si>
  <si>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</si>
  <si>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</si>
  <si>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</si>
  <si>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</si>
  <si>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</si>
  <si>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</si>
  <si>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</si>
  <si>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</si>
  <si>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</si>
  <si>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</si>
  <si>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</si>
  <si>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</si>
  <si>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</si>
  <si>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</si>
  <si>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</si>
  <si>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</si>
  <si>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</si>
  <si>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</si>
  <si>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</si>
  <si>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</si>
  <si>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</si>
  <si>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</si>
  <si>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</si>
  <si>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</si>
  <si>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</si>
  <si>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</si>
  <si>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</si>
  <si>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</si>
  <si>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</si>
  <si>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</si>
  <si>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</si>
  <si>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</si>
  <si>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</si>
  <si>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</si>
  <si>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</si>
  <si>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</si>
  <si>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</si>
  <si>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</si>
  <si>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</si>
  <si>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</si>
  <si>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</si>
  <si>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</si>
  <si>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</si>
  <si>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</si>
  <si>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</si>
  <si>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</si>
  <si>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</si>
  <si>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</si>
  <si>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</si>
  <si>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</si>
  <si>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</si>
  <si>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</si>
  <si>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</si>
  <si>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</si>
  <si>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</si>
  <si>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</si>
  <si>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</si>
  <si>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</si>
  <si>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</si>
  <si>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</si>
  <si>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</si>
  <si>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</si>
  <si>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</si>
  <si>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</si>
  <si>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</si>
  <si>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</si>
  <si>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</si>
  <si>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</si>
  <si>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</si>
  <si>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</si>
  <si>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</si>
  <si>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</si>
  <si>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</si>
  <si>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</si>
  <si>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</si>
  <si>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</si>
  <si>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</si>
  <si>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</si>
  <si>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</si>
  <si>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</si>
  <si>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</si>
  <si>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</si>
  <si>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</si>
  <si>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</si>
  <si>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</si>
  <si>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</si>
  <si>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</si>
  <si>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</si>
  <si>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</si>
  <si>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</si>
  <si>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</si>
  <si>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</si>
  <si>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</si>
  <si>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</si>
  <si>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</si>
  <si>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</si>
  <si>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</si>
  <si>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</si>
  <si>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</si>
  <si>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</si>
  <si>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</si>
  <si>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</si>
  <si>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</si>
  <si>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</si>
  <si>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</si>
  <si>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</si>
  <si>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</si>
  <si>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</si>
  <si>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</si>
  <si>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</si>
  <si>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</si>
  <si>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</si>
  <si>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</si>
  <si>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</si>
  <si>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</si>
  <si>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</si>
  <si>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</si>
  <si>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</si>
  <si>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</si>
  <si>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</si>
  <si>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</si>
  <si>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</si>
  <si>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</si>
  <si>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</si>
  <si>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</si>
  <si>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</si>
  <si>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</si>
  <si>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</si>
  <si>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</si>
  <si>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</si>
  <si>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</si>
  <si>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</si>
  <si>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</si>
  <si>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</si>
  <si>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</si>
  <si>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</si>
  <si>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</si>
  <si>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</si>
  <si>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</si>
  <si>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</si>
  <si>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</si>
  <si>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</si>
  <si>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</si>
  <si>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</si>
  <si>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</si>
  <si>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</si>
  <si>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</si>
  <si>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</si>
  <si>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</si>
  <si>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</si>
  <si>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</si>
  <si>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</si>
  <si>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</si>
  <si>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</si>
  <si>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</si>
  <si>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</si>
  <si>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</si>
  <si>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</si>
  <si>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</si>
  <si>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</si>
  <si>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</si>
  <si>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</si>
  <si>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</si>
  <si>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</si>
  <si>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</si>
  <si>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</si>
  <si>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</si>
  <si>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</si>
  <si>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</si>
  <si>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</si>
  <si>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</si>
  <si>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</si>
  <si>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</si>
  <si>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</si>
  <si>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</si>
  <si>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</si>
  <si>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</si>
  <si>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</si>
  <si>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</si>
  <si>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</si>
  <si>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</si>
  <si>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</si>
  <si>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</si>
  <si>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</si>
  <si>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</si>
  <si>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</si>
  <si>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</si>
  <si>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</si>
  <si>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</si>
  <si>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</si>
  <si>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</si>
  <si>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</si>
  <si>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</si>
  <si>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</si>
  <si>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</si>
  <si>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</si>
  <si>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</si>
  <si>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</si>
  <si>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</si>
  <si>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</si>
  <si>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</si>
  <si>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</si>
  <si>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</si>
  <si>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</si>
  <si>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</si>
  <si>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</si>
  <si>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</si>
  <si>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</si>
  <si>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</si>
  <si>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</si>
  <si>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</si>
  <si>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</si>
  <si>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</si>
  <si>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</si>
  <si>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</si>
  <si>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</si>
  <si>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</si>
  <si>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</si>
  <si>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</si>
  <si>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</si>
  <si>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</si>
  <si>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</si>
  <si>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</si>
  <si>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</si>
  <si>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</si>
  <si>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</si>
  <si>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</si>
  <si>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</si>
  <si>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</si>
  <si>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</si>
  <si>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</si>
  <si>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</si>
  <si>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</si>
  <si>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</si>
  <si>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</si>
  <si>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</si>
  <si>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</si>
  <si>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</si>
  <si>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</si>
  <si>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</si>
  <si>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</si>
  <si>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</si>
  <si>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</si>
  <si>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</si>
  <si>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</si>
  <si>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</si>
  <si>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</si>
  <si>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</si>
  <si>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</si>
  <si>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</si>
  <si>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</si>
  <si>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</si>
  <si>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</si>
  <si>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</si>
  <si>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</si>
  <si>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</si>
  <si>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</si>
  <si>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</si>
  <si>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</si>
  <si>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</si>
  <si>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</si>
  <si>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</si>
  <si>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</si>
  <si>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</si>
  <si>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</si>
  <si>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</si>
  <si>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</si>
  <si>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</si>
  <si>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</si>
  <si>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</si>
  <si>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</si>
  <si>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</si>
  <si>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</si>
  <si>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</si>
  <si>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</si>
  <si>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</si>
  <si>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</si>
  <si>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</si>
  <si>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</si>
  <si>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</si>
  <si>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</si>
  <si>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</si>
  <si>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</si>
  <si>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</si>
  <si>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</si>
  <si>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</si>
  <si>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</si>
  <si>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</si>
  <si>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</si>
  <si>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</si>
  <si>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</si>
  <si>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</si>
  <si>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</si>
  <si>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</si>
  <si>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</si>
  <si>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</si>
  <si>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</si>
  <si>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</si>
  <si>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</si>
  <si>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</si>
  <si>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</si>
  <si>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</si>
  <si>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</si>
  <si>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</si>
  <si>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</si>
  <si>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</si>
  <si>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</si>
  <si>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</si>
  <si>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</si>
  <si>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</si>
  <si>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</si>
  <si>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</si>
  <si>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</si>
  <si>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</si>
  <si>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</si>
  <si>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</si>
  <si>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</si>
  <si>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</si>
  <si>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</si>
  <si>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</si>
  <si>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</si>
  <si>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</si>
  <si>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</si>
  <si>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</si>
  <si>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</si>
  <si>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</si>
  <si>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</si>
  <si>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</si>
  <si>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</si>
  <si>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</si>
  <si>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</si>
  <si>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</si>
  <si>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</si>
  <si>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</si>
  <si>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</si>
  <si>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</si>
  <si>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</si>
  <si>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</si>
  <si>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</si>
  <si>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</si>
  <si>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</si>
  <si>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</si>
  <si>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</si>
  <si>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</si>
  <si>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</si>
  <si>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</si>
  <si>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</si>
  <si>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</si>
  <si>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</si>
  <si>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</si>
  <si>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</si>
  <si>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</si>
  <si>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</si>
  <si>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</si>
  <si>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</si>
  <si>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</si>
  <si>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</si>
  <si>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</si>
  <si>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</si>
  <si>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</si>
  <si>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</si>
  <si>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</si>
  <si>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</si>
  <si>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</si>
  <si>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</si>
  <si>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</si>
  <si>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</si>
  <si>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</si>
  <si>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</si>
  <si>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</si>
  <si>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</si>
  <si>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</si>
  <si>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</si>
  <si>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</si>
  <si>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</si>
  <si>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</si>
  <si>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</si>
  <si>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</si>
  <si>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</si>
  <si>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</si>
  <si>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</si>
  <si>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</si>
  <si>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</si>
  <si>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</si>
  <si>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</si>
  <si>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</si>
  <si>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</si>
  <si>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</si>
  <si>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</si>
  <si>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</si>
  <si>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</si>
  <si>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</si>
  <si>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</si>
  <si>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</si>
  <si>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</si>
  <si>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</si>
  <si>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</si>
  <si>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</si>
  <si>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</si>
  <si>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</si>
  <si>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</si>
  <si>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</si>
  <si>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</si>
  <si>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</si>
  <si>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</si>
  <si>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</si>
  <si>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</si>
  <si>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</si>
  <si>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</si>
  <si>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</si>
  <si>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</si>
  <si>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</si>
  <si>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</si>
  <si>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</si>
  <si>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</si>
  <si>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</si>
  <si>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</si>
  <si>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</si>
  <si>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</si>
  <si>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</si>
  <si>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</si>
  <si>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</si>
  <si>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</si>
  <si>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</si>
  <si>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</si>
  <si>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</si>
  <si>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</si>
  <si>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</si>
  <si>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</si>
  <si>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</si>
  <si>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</si>
  <si>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</si>
  <si>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</si>
  <si>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</si>
  <si>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</si>
  <si>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</si>
  <si>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</si>
  <si>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</si>
  <si>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</si>
  <si>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</si>
  <si>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</si>
  <si>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</si>
  <si>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</si>
  <si>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</si>
  <si>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</si>
  <si>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</si>
  <si>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</si>
  <si>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</si>
  <si>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</si>
  <si>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</si>
  <si>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</si>
  <si>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</si>
  <si>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</si>
  <si>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</si>
  <si>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</si>
  <si>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</si>
  <si>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</si>
  <si>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</si>
  <si>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</si>
  <si>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</si>
  <si>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</si>
  <si>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</si>
  <si>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</si>
  <si>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</si>
  <si>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</si>
  <si>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</si>
  <si>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</si>
  <si>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</si>
  <si>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</si>
  <si>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</si>
  <si>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</si>
  <si>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</si>
  <si>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</si>
  <si>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</si>
  <si>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</si>
  <si>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</si>
  <si>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</si>
  <si>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</si>
  <si>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</si>
  <si>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</si>
  <si>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</si>
  <si>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</si>
  <si>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</si>
  <si>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</si>
  <si>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</si>
  <si>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</si>
  <si>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</si>
  <si>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</si>
  <si>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</si>
  <si>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</si>
  <si>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</si>
  <si>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</si>
  <si>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</si>
  <si>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</si>
  <si>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</si>
  <si>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</si>
  <si>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</si>
  <si>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</si>
  <si>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</si>
  <si>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</si>
  <si>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</si>
  <si>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</si>
  <si>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</si>
  <si>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</si>
  <si>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</si>
  <si>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</si>
  <si>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</si>
  <si>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</si>
  <si>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</si>
  <si>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</si>
  <si>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</si>
  <si>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</si>
  <si>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</si>
  <si>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</si>
  <si>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</si>
  <si>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</si>
  <si>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</si>
  <si>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</si>
  <si>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</si>
  <si>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</si>
  <si>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</si>
  <si>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</si>
  <si>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</si>
  <si>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</si>
  <si>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</si>
  <si>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</si>
  <si>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</si>
  <si>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</si>
  <si>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</si>
  <si>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</si>
  <si>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</si>
  <si>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</si>
  <si>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</si>
  <si>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</si>
  <si>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</si>
  <si>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</si>
  <si>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</si>
  <si>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</si>
  <si>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</si>
  <si>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</si>
  <si>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</si>
  <si>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</si>
  <si>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</si>
  <si>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</si>
  <si>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</si>
  <si>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</si>
  <si>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</si>
  <si>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</si>
  <si>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</si>
  <si>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</si>
  <si>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</si>
  <si>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</si>
  <si>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</si>
  <si>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</si>
  <si>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</si>
  <si>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</si>
  <si>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</si>
  <si>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</si>
  <si>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</si>
  <si>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</si>
  <si>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</si>
  <si>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</si>
  <si>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</si>
  <si>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</si>
  <si>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</si>
  <si>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</si>
  <si>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</si>
  <si>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</si>
  <si>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</si>
  <si>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</si>
  <si>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</si>
  <si>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</si>
  <si>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</si>
  <si>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</si>
  <si>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</si>
  <si>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</si>
  <si>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</si>
  <si>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</si>
  <si>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</si>
  <si>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</si>
  <si>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</si>
  <si>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</si>
  <si>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</si>
  <si>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</si>
  <si>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</si>
  <si>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</si>
  <si>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</si>
  <si>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</si>
  <si>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</si>
  <si>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</si>
  <si>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</si>
  <si>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</si>
  <si>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</si>
  <si>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</si>
  <si>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</si>
  <si>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</si>
  <si>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</si>
  <si>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</si>
  <si>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</si>
  <si>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</si>
  <si>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</si>
  <si>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</si>
  <si>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</si>
  <si>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</si>
  <si>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</si>
  <si>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</si>
  <si>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</si>
  <si>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</si>
  <si>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</si>
  <si>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</si>
  <si>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</si>
  <si>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</si>
  <si>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</si>
  <si>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</si>
  <si>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</si>
  <si>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</si>
  <si>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</si>
  <si>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</si>
  <si>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</si>
  <si>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</si>
  <si>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</si>
  <si>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</si>
  <si>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</si>
  <si>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</si>
  <si>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</si>
  <si>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</si>
  <si>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</si>
  <si>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</si>
  <si>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</si>
  <si>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</si>
  <si>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</si>
  <si>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</si>
  <si>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</si>
  <si>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</si>
  <si>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</si>
  <si>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</si>
  <si>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</si>
  <si>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</si>
  <si>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</si>
  <si>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</si>
  <si>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</si>
  <si>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</si>
  <si>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</si>
  <si>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</si>
  <si>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</si>
  <si>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</si>
  <si>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</si>
  <si>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</si>
  <si>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</si>
  <si>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</si>
  <si>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</si>
  <si>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</si>
  <si>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</si>
  <si>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</si>
  <si>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</si>
  <si>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</si>
  <si>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</si>
  <si>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</si>
  <si>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</si>
  <si>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</si>
  <si>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</si>
  <si>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</si>
  <si>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</si>
  <si>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</si>
  <si>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</si>
  <si>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</si>
  <si>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</si>
  <si>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</si>
  <si>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</si>
  <si>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</si>
  <si>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</si>
  <si>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</si>
  <si>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</si>
  <si>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</si>
  <si>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</si>
  <si>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</si>
  <si>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</si>
  <si>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</si>
  <si>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</si>
  <si>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</si>
  <si>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</si>
  <si>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</si>
  <si>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</si>
  <si>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</si>
  <si>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</si>
  <si>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</si>
  <si>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</si>
  <si>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</si>
  <si>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</si>
  <si>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</si>
  <si>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</si>
  <si>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</si>
  <si>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</si>
  <si>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</si>
  <si>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</si>
  <si>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</si>
  <si>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</si>
  <si>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</si>
  <si>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</si>
  <si>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</si>
  <si>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</si>
  <si>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</si>
  <si>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</si>
  <si>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</si>
  <si>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</si>
  <si>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</si>
  <si>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</si>
  <si>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</si>
  <si>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</si>
  <si>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</si>
  <si>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</si>
  <si>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</si>
  <si>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</si>
  <si>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</si>
  <si>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</si>
  <si>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</si>
  <si>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</si>
  <si>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</si>
  <si>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</si>
  <si>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</si>
  <si>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</si>
  <si>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</si>
  <si>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</si>
  <si>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</si>
  <si>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</si>
  <si>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</si>
  <si>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</si>
  <si>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</si>
  <si>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</si>
  <si>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</si>
  <si>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</si>
  <si>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</si>
  <si>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</si>
  <si>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</si>
  <si>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</si>
  <si>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</si>
  <si>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</si>
  <si>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</si>
  <si>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</si>
  <si>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</si>
  <si>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</si>
  <si>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</si>
  <si>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</si>
  <si>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</si>
  <si>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</si>
  <si>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</si>
  <si>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</si>
  <si>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</si>
  <si>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</si>
  <si>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</si>
  <si>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</si>
  <si>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</si>
  <si>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</si>
  <si>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</si>
  <si>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</si>
  <si>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</si>
  <si>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</si>
  <si>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</si>
  <si>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</si>
  <si>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</si>
  <si>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</si>
  <si>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</si>
  <si>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</si>
  <si>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</si>
  <si>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</si>
  <si>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</si>
  <si>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</si>
  <si>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</si>
  <si>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</si>
  <si>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</si>
  <si>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</si>
  <si>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</si>
  <si>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</si>
  <si>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</si>
  <si>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</si>
  <si>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</si>
  <si>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</si>
  <si>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</si>
  <si>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</si>
  <si>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</si>
  <si>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</si>
  <si>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</si>
  <si>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</si>
  <si>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</si>
  <si>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</si>
  <si>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</si>
  <si>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</si>
  <si>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</si>
  <si>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</si>
  <si>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</si>
  <si>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</si>
  <si>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</si>
  <si>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</si>
  <si>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</si>
  <si>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</si>
  <si>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</si>
  <si>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</si>
  <si>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</si>
  <si>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</si>
  <si>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</si>
  <si>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</si>
  <si>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</si>
  <si>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</si>
  <si>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</si>
  <si>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</si>
  <si>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</si>
  <si>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</si>
  <si>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</si>
  <si>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</si>
  <si>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</si>
  <si>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</si>
  <si>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</si>
  <si>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</si>
  <si>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</si>
  <si>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</si>
  <si>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</si>
  <si>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</si>
  <si>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</si>
  <si>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</si>
  <si>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</si>
  <si>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</si>
  <si>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</si>
  <si>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</si>
  <si>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</si>
  <si>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</si>
  <si>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</si>
  <si>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</si>
  <si>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</si>
  <si>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</si>
  <si>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</si>
  <si>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</si>
  <si>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</si>
  <si>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</si>
  <si>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</si>
  <si>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</si>
  <si>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</si>
  <si>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</si>
  <si>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</si>
  <si>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</si>
  <si>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</si>
  <si>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</si>
  <si>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</si>
  <si>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</si>
  <si>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</si>
  <si>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</si>
  <si>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</si>
  <si>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</si>
  <si>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</si>
  <si>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</si>
  <si>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</si>
  <si>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</si>
  <si>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</si>
  <si>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</si>
  <si>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</si>
  <si>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</si>
  <si>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</si>
  <si>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</si>
  <si>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</si>
  <si>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</si>
  <si>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</si>
  <si>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</si>
  <si>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</si>
  <si>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</si>
  <si>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</si>
  <si>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</si>
  <si>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</si>
  <si>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</si>
  <si>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</si>
  <si>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</si>
  <si>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</si>
  <si>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</si>
  <si>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</si>
  <si>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</si>
  <si>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</si>
  <si>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</si>
  <si>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</si>
  <si>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</si>
  <si>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</si>
  <si>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</si>
  <si>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</si>
  <si>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</si>
  <si>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</si>
  <si>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</si>
  <si>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</si>
  <si>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</si>
  <si>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</si>
  <si>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</si>
  <si>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</si>
  <si>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</si>
  <si>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</si>
  <si>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</si>
  <si>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</si>
  <si>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</si>
  <si>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</si>
  <si>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</si>
  <si>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</si>
  <si>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</si>
  <si>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</si>
  <si>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</si>
  <si>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</si>
  <si>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</si>
  <si>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</si>
  <si>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</si>
  <si>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</si>
  <si>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</si>
  <si>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</si>
  <si>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</si>
  <si>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</si>
  <si>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</si>
  <si>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</si>
  <si>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</si>
  <si>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</si>
  <si>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</si>
  <si>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</si>
  <si>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</si>
  <si>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</si>
  <si>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</si>
  <si>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</si>
  <si>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</si>
  <si>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</si>
  <si>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</si>
  <si>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</si>
  <si>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</si>
  <si>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</si>
  <si>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</si>
  <si>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</si>
  <si>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</si>
  <si>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</si>
  <si>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</si>
  <si>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</si>
  <si>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</si>
  <si>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</si>
  <si>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</si>
  <si>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</si>
  <si>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</si>
  <si>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</si>
  <si>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</si>
  <si>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</si>
  <si>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</si>
  <si>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</si>
  <si>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</si>
  <si>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</si>
  <si>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</si>
  <si>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</si>
  <si>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</si>
  <si>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</si>
  <si>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</si>
  <si>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</si>
  <si>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</si>
  <si>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</si>
  <si>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</si>
  <si>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</si>
  <si>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</si>
  <si>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</si>
  <si>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</si>
  <si>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</si>
  <si>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</si>
  <si>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</si>
  <si>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</si>
  <si>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</si>
  <si>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</si>
  <si>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</si>
  <si>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</si>
  <si>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</si>
  <si>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</si>
  <si>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</si>
  <si>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</si>
  <si>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</si>
  <si>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</si>
  <si>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</si>
  <si>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</si>
  <si>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</si>
  <si>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</si>
  <si>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</si>
  <si>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</si>
  <si>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</si>
  <si>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</si>
  <si>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</si>
  <si>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</si>
  <si>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</si>
  <si>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</si>
  <si>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</si>
  <si>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</si>
  <si>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</si>
  <si>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</si>
  <si>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</si>
  <si>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</si>
  <si>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</si>
  <si>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</si>
  <si>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</si>
  <si>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</si>
  <si>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</si>
  <si>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</si>
  <si>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</si>
  <si>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</si>
  <si>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</si>
  <si>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</si>
  <si>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</si>
  <si>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</si>
  <si>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</si>
  <si>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</si>
  <si>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</si>
  <si>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</si>
  <si>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</si>
  <si>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</si>
  <si>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</si>
  <si>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</si>
  <si>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</si>
  <si>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</si>
  <si>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</si>
  <si>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</si>
  <si>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</si>
  <si>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</si>
  <si>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</si>
  <si>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</si>
  <si>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</si>
  <si>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</si>
  <si>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</si>
  <si>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</si>
  <si>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</si>
  <si>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</si>
  <si>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</si>
  <si>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</si>
  <si>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</si>
  <si>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</si>
  <si>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</si>
  <si>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</si>
  <si>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</si>
  <si>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</si>
  <si>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</si>
  <si>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</si>
  <si>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</si>
  <si>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</si>
  <si>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</si>
  <si>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</si>
  <si>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</si>
  <si>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</si>
  <si>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</si>
  <si>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</si>
  <si>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</si>
  <si>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</si>
  <si>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</si>
  <si>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</si>
  <si>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</si>
  <si>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</si>
  <si>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</si>
  <si>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</si>
  <si>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</si>
  <si>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</si>
  <si>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</si>
  <si>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</si>
  <si>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</si>
  <si>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</si>
  <si>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</si>
  <si>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</si>
  <si>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</si>
  <si>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</si>
  <si>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</si>
  <si>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</si>
  <si>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</si>
  <si>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</si>
  <si>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</si>
  <si>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</si>
  <si>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</si>
  <si>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</si>
  <si>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</si>
  <si>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</si>
  <si>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</si>
  <si>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</si>
  <si>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</si>
  <si>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</si>
  <si>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</si>
  <si>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</si>
  <si>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</si>
  <si>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</si>
  <si>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</si>
  <si>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</si>
  <si>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</si>
  <si>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</si>
  <si>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</si>
  <si>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</si>
  <si>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</si>
  <si>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</si>
  <si>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</si>
  <si>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</si>
  <si>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</si>
  <si>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</si>
  <si>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</si>
  <si>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</si>
  <si>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</si>
  <si>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</si>
  <si>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</si>
  <si>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</si>
  <si>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</si>
  <si>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</si>
  <si>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</si>
  <si>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</si>
  <si>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</si>
  <si>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</si>
  <si>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</si>
  <si>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</si>
  <si>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</si>
  <si>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</si>
  <si>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</si>
  <si>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</si>
  <si>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</si>
  <si>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</si>
  <si>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</si>
  <si>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</si>
  <si>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</si>
  <si>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</si>
  <si>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</si>
  <si>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</si>
  <si>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</si>
  <si>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</si>
  <si>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</si>
  <si>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</si>
  <si>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</si>
  <si>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</si>
  <si>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</si>
  <si>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</si>
  <si>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</si>
  <si>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</si>
  <si>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</si>
  <si>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</si>
  <si>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</si>
  <si>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</si>
  <si>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</si>
  <si>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</si>
  <si>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</si>
  <si>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</si>
  <si>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</si>
  <si>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</si>
  <si>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</si>
  <si>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</si>
  <si>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</si>
  <si>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</si>
  <si>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</si>
  <si>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</si>
  <si>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</si>
  <si>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</si>
  <si>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</si>
  <si>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</si>
  <si>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</si>
  <si>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</si>
  <si>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</si>
  <si>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</si>
  <si>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</si>
  <si>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</si>
  <si>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</si>
  <si>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</si>
  <si>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</si>
  <si>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</si>
  <si>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</si>
  <si>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</si>
  <si>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</si>
  <si>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</si>
  <si>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</si>
  <si>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</si>
  <si>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</si>
  <si>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</si>
  <si>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</si>
  <si>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</si>
  <si>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</si>
  <si>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</si>
  <si>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</si>
  <si>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</si>
  <si>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</si>
  <si>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</si>
  <si>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</si>
  <si>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</si>
  <si>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</si>
  <si>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</si>
  <si>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</si>
  <si>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</si>
  <si>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</si>
  <si>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</si>
  <si>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</si>
  <si>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</si>
  <si>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</si>
  <si>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</si>
  <si>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</si>
  <si>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</si>
  <si>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</si>
  <si>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</si>
  <si>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</si>
  <si>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</si>
  <si>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</si>
  <si>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</si>
  <si>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</si>
  <si>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</si>
  <si>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</si>
  <si>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</si>
  <si>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</si>
  <si>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</si>
  <si>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</si>
  <si>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</si>
  <si>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</si>
  <si>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</si>
  <si>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</si>
  <si>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</si>
  <si>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</si>
  <si>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</si>
  <si>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</si>
  <si>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</si>
  <si>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</si>
  <si>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</si>
  <si>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</si>
  <si>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</si>
  <si>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</si>
  <si>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</si>
  <si>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</si>
  <si>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</si>
  <si>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</si>
  <si>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</si>
  <si>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</si>
  <si>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</si>
  <si>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</si>
  <si>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</si>
  <si>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</si>
  <si>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</si>
  <si>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</si>
  <si>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</si>
  <si>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</si>
  <si>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</si>
  <si>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</si>
  <si>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</si>
  <si>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</si>
  <si>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</si>
  <si>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</si>
  <si>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</si>
  <si>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</si>
  <si>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</si>
  <si>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</si>
  <si>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</si>
  <si>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</si>
  <si>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</si>
  <si>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</si>
  <si>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</si>
  <si>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</si>
  <si>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</si>
  <si>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</si>
  <si>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</si>
  <si>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</si>
  <si>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</si>
  <si>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</si>
  <si>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</si>
  <si>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</si>
  <si>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</si>
  <si>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</si>
  <si>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</si>
  <si>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</si>
  <si>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</si>
  <si>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</si>
  <si>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</si>
  <si>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</si>
  <si>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</si>
  <si>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</si>
  <si>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</si>
  <si>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</si>
  <si>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</si>
  <si>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</si>
  <si>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</si>
  <si>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</si>
  <si>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</si>
  <si>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</si>
  <si>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</si>
  <si>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</si>
  <si>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</si>
  <si>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</si>
  <si>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</si>
  <si>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</si>
  <si>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</si>
  <si>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</si>
  <si>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</si>
  <si>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</si>
  <si>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</si>
  <si>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</si>
  <si>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</si>
  <si>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</si>
  <si>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</si>
  <si>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</si>
  <si>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</si>
  <si>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</si>
  <si>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</si>
  <si>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</si>
  <si>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</si>
  <si>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</si>
  <si>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</si>
  <si>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</si>
  <si>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</si>
  <si>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</si>
  <si>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</si>
  <si>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</si>
  <si>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</si>
  <si>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</si>
  <si>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</si>
  <si>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</si>
  <si>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</si>
  <si>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</si>
  <si>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</si>
  <si>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</si>
  <si>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</si>
  <si>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</si>
  <si>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</si>
  <si>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</si>
  <si>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</si>
  <si>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</si>
  <si>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</si>
  <si>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</si>
  <si>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</si>
  <si>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</si>
  <si>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</si>
  <si>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</si>
  <si>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</si>
  <si>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</si>
  <si>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</si>
  <si>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</si>
  <si>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</si>
  <si>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</si>
  <si>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</si>
  <si>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</si>
  <si>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</si>
  <si>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</si>
  <si>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</si>
  <si>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</si>
  <si>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</si>
  <si>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</si>
  <si>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</si>
  <si>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</si>
  <si>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</si>
  <si>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</si>
  <si>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</si>
  <si>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</si>
  <si>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</si>
  <si>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</si>
  <si>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</si>
  <si>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</si>
  <si>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</si>
  <si>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</si>
  <si>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</si>
  <si>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</si>
  <si>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</si>
  <si>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</si>
  <si>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</si>
  <si>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</si>
  <si>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</si>
  <si>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</si>
  <si>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</si>
  <si>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</si>
  <si>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</si>
  <si>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</si>
  <si>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</si>
  <si>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</si>
  <si>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</si>
  <si>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</si>
  <si>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</si>
  <si>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</si>
  <si>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</si>
  <si>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</si>
  <si>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</si>
  <si>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</si>
  <si>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</si>
  <si>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</si>
  <si>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</si>
  <si>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</si>
  <si>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</si>
  <si>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</si>
  <si>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</si>
  <si>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</si>
  <si>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</si>
  <si>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</si>
  <si>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</si>
  <si>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</si>
  <si>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</si>
  <si>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</si>
  <si>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</si>
  <si>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</si>
  <si>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</si>
  <si>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</si>
  <si>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</si>
  <si>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</si>
  <si>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</si>
  <si>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</si>
  <si>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</si>
  <si>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</si>
  <si>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</si>
  <si>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</si>
  <si>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</si>
  <si>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</si>
  <si>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</si>
  <si>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</si>
  <si>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</si>
  <si>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</si>
  <si>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</si>
  <si>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</si>
  <si>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</si>
  <si>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</si>
  <si>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</si>
  <si>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</si>
  <si>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</si>
  <si>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</si>
  <si>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</si>
  <si>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</si>
  <si>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</si>
  <si>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</si>
  <si>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</si>
  <si>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</si>
  <si>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</si>
  <si>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</si>
  <si>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</si>
  <si>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</si>
  <si>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</si>
  <si>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</si>
  <si>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</si>
  <si>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</si>
  <si>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</si>
  <si>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</si>
  <si>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</si>
  <si>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</si>
  <si>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</si>
  <si>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</si>
  <si>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</si>
  <si>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</si>
  <si>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</si>
  <si>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</si>
  <si>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</si>
  <si>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</si>
  <si>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</si>
  <si>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</si>
  <si>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</si>
  <si>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</si>
  <si>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</si>
  <si>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</si>
  <si>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</si>
  <si>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</si>
  <si>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</si>
  <si>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</si>
  <si>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</si>
  <si>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</si>
  <si>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</si>
  <si>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</si>
  <si>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</si>
  <si>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</si>
  <si>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</si>
  <si>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</si>
  <si>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</si>
  <si>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</si>
  <si>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</si>
  <si>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</si>
  <si>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</si>
  <si>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</si>
  <si>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</si>
  <si>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</si>
  <si>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</si>
  <si>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</si>
  <si>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</si>
  <si>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</si>
  <si>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</si>
  <si>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</si>
  <si>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</si>
  <si>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</si>
  <si>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</si>
  <si>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</si>
  <si>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</si>
  <si>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</si>
  <si>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</si>
  <si>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</si>
  <si>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</si>
  <si>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</si>
  <si>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</si>
  <si>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</si>
  <si>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</si>
  <si>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</si>
  <si>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</si>
  <si>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</si>
  <si>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</si>
  <si>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</si>
  <si>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</si>
  <si>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</si>
  <si>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</si>
  <si>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</si>
  <si>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</si>
  <si>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</si>
  <si>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</si>
  <si>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</si>
  <si>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</si>
  <si>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</si>
  <si>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</si>
  <si>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</si>
  <si>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</si>
  <si>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</si>
  <si>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</si>
  <si>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</si>
  <si>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</si>
  <si>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</si>
  <si>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</si>
  <si>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</si>
  <si>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</si>
  <si>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</si>
  <si>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</si>
  <si>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</si>
  <si>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</si>
  <si>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</si>
  <si>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</si>
  <si>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</si>
  <si>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</si>
  <si>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</si>
  <si>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</si>
  <si>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</si>
  <si>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</si>
  <si>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</si>
  <si>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</si>
  <si>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</si>
  <si>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</si>
  <si>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</si>
  <si>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</si>
  <si>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</si>
  <si>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</si>
  <si>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</si>
  <si>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</si>
  <si>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</si>
  <si>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</si>
  <si>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</si>
  <si>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</si>
  <si>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</si>
  <si>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</si>
  <si>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</si>
  <si>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</si>
  <si>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</si>
  <si>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</si>
  <si>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</si>
  <si>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</si>
  <si>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</si>
  <si>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</si>
  <si>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</si>
  <si>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</si>
  <si>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</si>
  <si>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</si>
  <si>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</si>
  <si>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</si>
  <si>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</si>
  <si>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</si>
  <si>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</si>
  <si>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</si>
  <si>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</si>
  <si>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</si>
  <si>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</si>
  <si>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</si>
  <si>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</si>
  <si>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</si>
  <si>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</si>
  <si>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</si>
  <si>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</si>
  <si>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</si>
  <si>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</si>
  <si>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</si>
  <si>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</si>
  <si>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</si>
  <si>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</si>
  <si>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</si>
  <si>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</si>
  <si>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</si>
  <si>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</si>
  <si>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</si>
  <si>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</si>
  <si>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</si>
  <si>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</si>
  <si>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</si>
  <si>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</si>
  <si>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</si>
  <si>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</si>
  <si>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</si>
  <si>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</si>
  <si>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</si>
  <si>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</si>
  <si>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</si>
  <si>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</si>
  <si>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</si>
  <si>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</si>
  <si>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</si>
  <si>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</si>
  <si>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</si>
  <si>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</si>
  <si>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</si>
  <si>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</si>
  <si>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</si>
  <si>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</si>
  <si>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</si>
  <si>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</si>
  <si>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</si>
  <si>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</si>
  <si>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</si>
  <si>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</si>
  <si>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</si>
  <si>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</si>
  <si>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</si>
  <si>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</si>
  <si>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</si>
  <si>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</si>
  <si>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</si>
  <si>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</si>
  <si>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</si>
  <si>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</si>
  <si>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</si>
  <si>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</si>
  <si>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</si>
  <si>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</si>
  <si>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</si>
  <si>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</si>
  <si>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</si>
  <si>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</si>
  <si>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</si>
  <si>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</si>
  <si>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</si>
  <si>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</si>
  <si>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</si>
  <si>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</si>
  <si>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</si>
  <si>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</si>
  <si>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</si>
  <si>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</si>
  <si>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</si>
  <si>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</si>
  <si>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</si>
  <si>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</si>
  <si>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</si>
  <si>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</si>
  <si>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</si>
  <si>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</si>
  <si>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</si>
  <si>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</si>
  <si>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</si>
  <si>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</si>
  <si>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</si>
  <si>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</si>
  <si>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</si>
  <si>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</si>
  <si>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</si>
  <si>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</si>
  <si>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</si>
  <si>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</si>
  <si>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</si>
  <si>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</si>
  <si>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</si>
  <si>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</si>
  <si>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</si>
  <si>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</si>
  <si>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</si>
  <si>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</si>
  <si>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</si>
  <si>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</si>
  <si>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</si>
  <si>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</si>
  <si>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</si>
  <si>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</si>
  <si>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</si>
  <si>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</si>
  <si>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</si>
  <si>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</si>
  <si>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</si>
  <si>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</si>
  <si>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</si>
  <si>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</si>
  <si>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</si>
  <si>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</si>
  <si>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</si>
  <si>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</si>
  <si>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</si>
  <si>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</si>
  <si>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</si>
  <si>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</si>
  <si>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</si>
  <si>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</si>
  <si>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</si>
  <si>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</si>
  <si>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</si>
  <si>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</si>
  <si>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</si>
  <si>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</si>
  <si>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</si>
  <si>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</si>
  <si>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</si>
  <si>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</si>
  <si>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</si>
  <si>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</si>
  <si>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</si>
  <si>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</si>
  <si>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</si>
  <si>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</si>
  <si>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</si>
  <si>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</si>
  <si>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</si>
  <si>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</si>
  <si>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</si>
  <si>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</si>
  <si>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</si>
  <si>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</si>
  <si>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</si>
  <si>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</si>
  <si>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</si>
  <si>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</si>
  <si>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</si>
  <si>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</si>
  <si>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</si>
  <si>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</si>
  <si>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</si>
  <si>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</si>
  <si>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</si>
  <si>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</si>
  <si>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</si>
  <si>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</si>
  <si>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</si>
  <si>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</si>
  <si>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</si>
  <si>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</si>
  <si>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</si>
  <si>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</si>
  <si>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</si>
  <si>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</si>
  <si>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</si>
  <si>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</si>
  <si>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</si>
  <si>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</si>
  <si>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</si>
  <si>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</si>
  <si>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</si>
  <si>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</si>
  <si>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</si>
  <si>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</si>
  <si>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</si>
  <si>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</si>
  <si>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</si>
  <si>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</si>
  <si>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</si>
  <si>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</si>
  <si>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</si>
  <si>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</si>
  <si>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</si>
  <si>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</si>
  <si>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</si>
  <si>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</si>
  <si>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</si>
  <si>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</si>
  <si>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</si>
  <si>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</si>
  <si>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</si>
  <si>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</si>
  <si>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</si>
  <si>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</si>
  <si>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</si>
  <si>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</si>
  <si>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</si>
  <si>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</si>
  <si>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</si>
  <si>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</si>
  <si>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</si>
  <si>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</si>
  <si>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</si>
  <si>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</si>
  <si>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</si>
  <si>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</si>
  <si>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</si>
  <si>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</si>
  <si>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</si>
  <si>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</si>
  <si>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</si>
  <si>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</si>
  <si>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</si>
  <si>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</si>
  <si>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</si>
  <si>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</si>
  <si>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</si>
  <si>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</si>
  <si>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</si>
  <si>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</si>
  <si>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</si>
  <si>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</si>
  <si>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</si>
  <si>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</si>
  <si>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</si>
  <si>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</si>
  <si>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</si>
  <si>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</si>
  <si>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</si>
  <si>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</si>
  <si>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</si>
  <si>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</si>
  <si>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</si>
  <si>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</si>
  <si>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</si>
  <si>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</si>
  <si>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</si>
  <si>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</si>
  <si>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</si>
  <si>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</si>
  <si>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</si>
  <si>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</si>
  <si>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</si>
  <si>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</si>
  <si>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</si>
  <si>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</si>
  <si>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</si>
  <si>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</si>
  <si>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</si>
  <si>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</si>
  <si>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</si>
  <si>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</si>
  <si>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</si>
  <si>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</si>
  <si>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</si>
  <si>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</si>
  <si>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</si>
  <si>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</si>
  <si>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</si>
  <si>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</si>
  <si>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</si>
  <si>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</si>
  <si>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</si>
  <si>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</si>
  <si>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</si>
  <si>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</si>
  <si>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</si>
  <si>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</si>
  <si>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</si>
  <si>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</si>
  <si>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</si>
  <si>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</si>
  <si>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</si>
  <si>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</si>
  <si>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</si>
  <si>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</si>
  <si>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</si>
  <si>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</si>
  <si>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</si>
  <si>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</si>
  <si>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</si>
  <si>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</si>
  <si>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</si>
  <si>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</si>
  <si>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</si>
  <si>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</si>
  <si>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</si>
  <si>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</si>
  <si>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</si>
  <si>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</si>
  <si>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</si>
  <si>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</si>
  <si>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</si>
  <si>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</si>
  <si>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</si>
  <si>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</si>
  <si>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</si>
  <si>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</si>
  <si>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</si>
  <si>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</si>
  <si>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</si>
  <si>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</si>
  <si>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</si>
  <si>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</si>
  <si>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</si>
  <si>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</si>
  <si>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</si>
  <si>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</si>
  <si>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</si>
  <si>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</si>
  <si>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</si>
  <si>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</si>
  <si>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</si>
  <si>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</si>
  <si>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</si>
  <si>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</si>
  <si>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</si>
  <si>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</si>
  <si>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</si>
  <si>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</si>
  <si>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</si>
  <si>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</si>
  <si>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</si>
  <si>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</si>
  <si>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</si>
  <si>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</si>
  <si>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</si>
  <si>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</si>
  <si>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</si>
  <si>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</si>
  <si>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</si>
  <si>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</si>
  <si>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</si>
  <si>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</si>
  <si>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</si>
  <si>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</si>
  <si>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</si>
  <si>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</si>
  <si>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</si>
  <si>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</si>
  <si>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</si>
  <si>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</si>
  <si>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</si>
  <si>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</si>
  <si>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</si>
  <si>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</si>
  <si>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</si>
  <si>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</si>
  <si>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</si>
  <si>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</si>
  <si>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</si>
  <si>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</si>
  <si>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</si>
  <si>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</si>
  <si>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</si>
  <si>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</si>
  <si>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</si>
  <si>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</si>
  <si>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</si>
  <si>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</si>
  <si>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</si>
  <si>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</si>
  <si>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</si>
  <si>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</si>
  <si>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</si>
  <si>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</si>
  <si>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</si>
  <si>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</si>
  <si>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</si>
  <si>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</si>
  <si>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</si>
  <si>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</si>
  <si>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</si>
  <si>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</si>
  <si>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</si>
  <si>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</si>
  <si>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</si>
  <si>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</si>
  <si>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</si>
  <si>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</si>
  <si>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</si>
  <si>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</si>
  <si>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</si>
  <si>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</si>
  <si>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</si>
  <si>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</si>
  <si>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</si>
  <si>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</si>
  <si>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</si>
  <si>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</si>
  <si>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</si>
  <si>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</si>
  <si>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</si>
  <si>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</si>
  <si>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</si>
  <si>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</si>
  <si>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</si>
  <si>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</si>
  <si>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</si>
  <si>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</si>
  <si>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</si>
  <si>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</si>
  <si>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</si>
  <si>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</si>
  <si>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</si>
  <si>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</si>
  <si>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</si>
  <si>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</si>
  <si>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</si>
  <si>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</si>
  <si>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</si>
  <si>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</si>
  <si>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</si>
  <si>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</si>
  <si>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</si>
  <si>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</si>
  <si>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</si>
  <si>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</si>
  <si>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</si>
  <si>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</si>
  <si>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</si>
  <si>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</si>
  <si>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</si>
  <si>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</si>
  <si>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</si>
  <si>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</si>
  <si>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</si>
  <si>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</si>
  <si>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</si>
  <si>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</si>
  <si>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</si>
  <si>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</si>
  <si>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</si>
  <si>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</si>
  <si>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</si>
  <si>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</si>
  <si>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</si>
  <si>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</si>
  <si>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</si>
  <si>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</si>
  <si>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</si>
  <si>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</si>
  <si>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</si>
  <si>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</si>
  <si>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</si>
  <si>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</si>
  <si>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</si>
  <si>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</si>
  <si>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</si>
  <si>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</si>
  <si>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</si>
  <si>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</si>
  <si>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</si>
  <si>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</si>
  <si>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</si>
  <si>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</si>
  <si>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</si>
  <si>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</si>
  <si>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</si>
  <si>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</si>
  <si>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</si>
  <si>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</si>
  <si>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</si>
  <si>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</si>
  <si>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</si>
  <si>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</si>
  <si>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</si>
  <si>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</si>
  <si>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</si>
  <si>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</si>
  <si>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</si>
  <si>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</si>
  <si>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</si>
  <si>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</si>
  <si>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</si>
  <si>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</si>
  <si>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</si>
  <si>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</si>
  <si>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</si>
  <si>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</si>
  <si>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</si>
  <si>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</si>
  <si>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</si>
  <si>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</si>
  <si>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</si>
  <si>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</si>
  <si>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</si>
  <si>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</si>
  <si>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</si>
  <si>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</si>
  <si>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</si>
  <si>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</si>
  <si>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</si>
  <si>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</si>
  <si>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</si>
  <si>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</si>
  <si>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</si>
  <si>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</si>
  <si>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</si>
  <si>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</si>
  <si>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</si>
  <si>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</si>
  <si>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</si>
  <si>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</si>
  <si>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</si>
  <si>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</si>
  <si>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</si>
  <si>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</si>
  <si>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</si>
  <si>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</si>
  <si>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</si>
  <si>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</si>
  <si>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</si>
  <si>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</si>
  <si>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</si>
  <si>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</si>
  <si>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</si>
  <si>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</si>
  <si>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</si>
  <si>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</si>
  <si>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</si>
  <si>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</si>
  <si>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</si>
  <si>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</si>
  <si>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</si>
  <si>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</si>
  <si>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</si>
  <si>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</si>
  <si>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</si>
  <si>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</si>
  <si>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</si>
  <si>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</si>
  <si>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</si>
  <si>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</si>
  <si>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</si>
  <si>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</si>
  <si>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</si>
  <si>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</si>
  <si>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</si>
  <si>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</si>
  <si>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</si>
  <si>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</si>
  <si>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</si>
  <si>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</si>
  <si>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</si>
  <si>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</si>
  <si>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</si>
  <si>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</si>
  <si>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</si>
  <si>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</si>
  <si>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</si>
  <si>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</si>
  <si>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</si>
  <si>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</si>
  <si>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</si>
  <si>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</si>
  <si>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</si>
  <si>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</si>
  <si>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</si>
  <si>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</si>
  <si>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</si>
  <si>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</si>
  <si>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</si>
  <si>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</si>
  <si>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</si>
  <si>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</si>
  <si>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</si>
  <si>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</si>
  <si>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</si>
  <si>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</si>
  <si>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</si>
  <si>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</si>
  <si>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</si>
  <si>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</si>
  <si>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</si>
  <si>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</si>
  <si>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</si>
  <si>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</si>
  <si>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</si>
  <si>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</si>
  <si>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</si>
  <si>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</si>
  <si>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</si>
  <si>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</si>
  <si>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</si>
  <si>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</si>
  <si>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</si>
  <si>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</si>
  <si>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</si>
  <si>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</si>
  <si>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</si>
  <si>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</si>
  <si>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</si>
  <si>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</si>
  <si>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</si>
  <si>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</si>
  <si>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</si>
  <si>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</si>
  <si>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</si>
  <si>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</si>
  <si>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</si>
  <si>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</si>
  <si>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</si>
  <si>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</si>
  <si>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</si>
  <si>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</si>
  <si>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</si>
  <si>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</si>
  <si>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</si>
  <si>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</si>
  <si>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</si>
  <si>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</si>
  <si>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</si>
  <si>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</si>
  <si>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</si>
  <si>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</si>
  <si>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</si>
  <si>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</si>
  <si>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</si>
  <si>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</si>
  <si>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</si>
  <si>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</si>
  <si>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</si>
  <si>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</si>
  <si>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</si>
  <si>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</si>
  <si>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</si>
  <si>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</si>
  <si>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</si>
  <si>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</si>
  <si>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</si>
  <si>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</si>
  <si>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</si>
  <si>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</si>
  <si>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</si>
  <si>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</si>
  <si>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</si>
  <si>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</si>
  <si>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</si>
  <si>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</si>
  <si>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</si>
  <si>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</si>
  <si>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</si>
  <si>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</si>
  <si>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</si>
  <si>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</si>
  <si>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</si>
  <si>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</si>
  <si>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</si>
  <si>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</si>
  <si>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</si>
  <si>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</si>
  <si>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</si>
  <si>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</si>
  <si>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</si>
  <si>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</si>
  <si>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</si>
  <si>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</si>
  <si>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</si>
  <si>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</si>
  <si>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</si>
  <si>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</si>
  <si>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</si>
  <si>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</si>
  <si>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</si>
  <si>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</si>
  <si>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</si>
  <si>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</si>
  <si>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</si>
  <si>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</si>
  <si>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</si>
  <si>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</si>
  <si>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</si>
  <si>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</si>
  <si>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</si>
  <si>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</si>
  <si>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</si>
  <si>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</si>
  <si>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</si>
  <si>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</si>
  <si>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</si>
  <si>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</si>
  <si>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</si>
  <si>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</si>
  <si>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</si>
  <si>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</si>
  <si>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</si>
  <si>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</si>
  <si>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</si>
  <si>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</si>
  <si>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</si>
  <si>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</si>
  <si>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</si>
  <si>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</si>
  <si>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</si>
  <si>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</si>
  <si>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</si>
  <si>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</si>
  <si>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</si>
  <si>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</si>
  <si>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</si>
  <si>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</si>
  <si>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</si>
  <si>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</si>
  <si>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</si>
  <si>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</si>
  <si>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</si>
  <si>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</si>
  <si>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</si>
  <si>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</si>
  <si>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</si>
  <si>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</si>
  <si>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</si>
  <si>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</si>
  <si>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</si>
  <si>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</si>
  <si>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</si>
  <si>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</si>
  <si>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</si>
  <si>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</si>
  <si>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</si>
  <si>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</si>
  <si>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</si>
  <si>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</si>
  <si>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</si>
  <si>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</si>
  <si>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</si>
  <si>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</si>
  <si>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</si>
  <si>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</si>
  <si>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</si>
  <si>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</si>
  <si>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</si>
  <si>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</si>
  <si>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</si>
  <si>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</si>
  <si>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</si>
  <si>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</si>
  <si>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</si>
  <si>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</si>
  <si>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</si>
  <si>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</si>
  <si>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</si>
  <si>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</si>
  <si>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</si>
  <si>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</si>
  <si>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</si>
  <si>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</si>
  <si>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</si>
  <si>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</si>
  <si>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</si>
  <si>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</si>
  <si>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</si>
  <si>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</si>
  <si>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</si>
  <si>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</si>
  <si>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</si>
  <si>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</si>
  <si>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</si>
  <si>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</si>
  <si>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</si>
  <si>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</si>
  <si>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</si>
  <si>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</si>
  <si>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</si>
  <si>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</si>
  <si>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</si>
  <si>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</si>
  <si>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</si>
  <si>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</si>
  <si>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</si>
  <si>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</si>
  <si>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</si>
  <si>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</si>
  <si>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</si>
  <si>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</si>
  <si>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</si>
  <si>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</si>
  <si>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</si>
  <si>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</si>
  <si>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</si>
  <si>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</si>
  <si>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</si>
  <si>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</si>
  <si>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</si>
  <si>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</si>
  <si>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</si>
  <si>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</si>
  <si>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</si>
  <si>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</si>
  <si>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</si>
  <si>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</si>
  <si>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</si>
  <si>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</si>
  <si>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</si>
  <si>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</si>
  <si>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</si>
  <si>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</si>
  <si>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</si>
  <si>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</si>
  <si>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</si>
  <si>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</si>
  <si>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</si>
  <si>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</si>
  <si>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</si>
  <si>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</si>
  <si>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</si>
  <si>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</si>
  <si>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</si>
  <si>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</si>
  <si>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</si>
  <si>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</si>
  <si>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</si>
  <si>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</si>
  <si>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</si>
  <si>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</si>
  <si>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</si>
  <si>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</si>
  <si>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</si>
  <si>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</si>
  <si>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</si>
  <si>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</si>
  <si>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</si>
  <si>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</si>
  <si>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</si>
  <si>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</si>
  <si>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</si>
  <si>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</si>
  <si>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</si>
  <si>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</si>
  <si>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</si>
  <si>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</si>
  <si>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</si>
  <si>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</si>
  <si>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</si>
  <si>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</si>
  <si>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</si>
  <si>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</si>
  <si>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</si>
  <si>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</si>
  <si>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</si>
  <si>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</si>
  <si>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</si>
  <si>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</si>
  <si>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</si>
  <si>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</si>
  <si>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</si>
  <si>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</si>
  <si>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</si>
  <si>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</si>
  <si>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</si>
  <si>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</si>
  <si>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</si>
  <si>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</si>
  <si>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</si>
  <si>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</si>
  <si>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</si>
  <si>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</si>
  <si>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</si>
  <si>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</si>
  <si>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</si>
  <si>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</si>
  <si>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</si>
  <si>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</si>
  <si>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</si>
  <si>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</si>
  <si>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</si>
  <si>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</si>
  <si>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</si>
  <si>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</si>
  <si>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</si>
  <si>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</si>
  <si>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</si>
  <si>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</si>
  <si>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</si>
  <si>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</si>
  <si>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</si>
  <si>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</si>
  <si>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</si>
  <si>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</si>
  <si>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</si>
  <si>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</si>
  <si>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</si>
  <si>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</si>
  <si>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</si>
  <si>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</si>
  <si>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</si>
  <si>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</si>
  <si>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</si>
  <si>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</si>
  <si>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</si>
  <si>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</si>
  <si>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</si>
  <si>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</si>
  <si>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</si>
  <si>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</si>
  <si>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</si>
  <si>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</si>
  <si>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</si>
  <si>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</si>
  <si>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</si>
  <si>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</si>
  <si>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</si>
  <si>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</si>
  <si>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</si>
  <si>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</si>
  <si>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</si>
  <si>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</si>
  <si>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</si>
  <si>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</si>
  <si>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</si>
  <si>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</si>
  <si>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</si>
  <si>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</si>
  <si>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</si>
  <si>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</si>
  <si>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</si>
  <si>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</si>
  <si>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</si>
  <si>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</si>
  <si>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</si>
  <si>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</si>
  <si>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</si>
  <si>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</si>
  <si>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</si>
  <si>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</si>
  <si>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</si>
  <si>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</si>
  <si>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</si>
  <si>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</si>
  <si>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</si>
  <si>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</si>
  <si>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</si>
  <si>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</si>
  <si>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</si>
  <si>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</si>
  <si>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</si>
  <si>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</si>
  <si>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</si>
  <si>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</si>
  <si>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</si>
  <si>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</si>
  <si>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</si>
  <si>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</si>
  <si>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</si>
  <si>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</si>
  <si>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</si>
  <si>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</si>
  <si>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</si>
  <si>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</si>
  <si>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</si>
  <si>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</si>
  <si>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</si>
  <si>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</si>
  <si>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</si>
  <si>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</si>
  <si>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</si>
  <si>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</si>
  <si>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</si>
  <si>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</si>
  <si>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</si>
  <si>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</si>
  <si>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</si>
  <si>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</si>
  <si>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</si>
  <si>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</si>
  <si>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</si>
  <si>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</si>
  <si>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</si>
  <si>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</si>
  <si>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</si>
  <si>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</si>
  <si>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</si>
  <si>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</si>
  <si>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</si>
  <si>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</si>
  <si>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</si>
  <si>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</si>
  <si>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</si>
  <si>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</si>
  <si>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</si>
  <si>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</si>
  <si>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</si>
  <si>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</si>
  <si>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</si>
  <si>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</si>
  <si>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</si>
  <si>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</si>
  <si>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</si>
  <si>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</si>
  <si>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</si>
  <si>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</si>
  <si>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</si>
  <si>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</si>
  <si>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</si>
  <si>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</si>
  <si>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</si>
  <si>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</si>
  <si>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</si>
  <si>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</si>
  <si>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</si>
  <si>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</si>
  <si>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</si>
  <si>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</si>
  <si>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</si>
  <si>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</si>
  <si>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</si>
  <si>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</si>
  <si>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</si>
  <si>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</si>
  <si>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</si>
  <si>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</si>
  <si>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</si>
  <si>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</si>
  <si>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</si>
  <si>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</si>
  <si>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</si>
  <si>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</si>
  <si>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</si>
  <si>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</si>
  <si>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</si>
  <si>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</si>
  <si>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</si>
  <si>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</si>
  <si>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</si>
  <si>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</si>
  <si>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</si>
  <si>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</si>
  <si>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</si>
  <si>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</si>
  <si>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</si>
  <si>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</si>
  <si>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</si>
  <si>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</si>
  <si>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</si>
  <si>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</si>
  <si>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</si>
  <si>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</si>
  <si>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</si>
  <si>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</si>
  <si>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</si>
  <si>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</si>
  <si>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</si>
  <si>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</si>
  <si>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</si>
  <si>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</si>
  <si>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</si>
  <si>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</si>
  <si>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</si>
  <si>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</si>
  <si>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</si>
  <si>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</si>
  <si>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</si>
  <si>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</si>
  <si>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</si>
  <si>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</si>
  <si>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</si>
  <si>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</si>
  <si>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</si>
  <si>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</si>
  <si>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</si>
  <si>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</si>
  <si>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</si>
  <si>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</si>
  <si>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</si>
  <si>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</si>
  <si>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</si>
  <si>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</si>
  <si>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</si>
  <si>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</si>
  <si>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</si>
  <si>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</si>
  <si>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</si>
  <si>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</si>
  <si>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</si>
  <si>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</si>
  <si>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</si>
  <si>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</si>
  <si>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</si>
  <si>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</si>
  <si>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</si>
  <si>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</si>
  <si>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</si>
  <si>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</si>
  <si>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</si>
  <si>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</si>
  <si>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</si>
  <si>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</si>
  <si>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</si>
  <si>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</si>
  <si>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</si>
  <si>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</si>
  <si>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</si>
  <si>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</si>
  <si>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</si>
  <si>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</si>
  <si>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</si>
  <si>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</si>
  <si>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</si>
  <si>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</si>
  <si>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</si>
  <si>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</si>
  <si>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</si>
  <si>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</si>
  <si>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</si>
  <si>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</si>
  <si>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</si>
  <si>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</si>
  <si>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</si>
  <si>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</si>
  <si>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</si>
  <si>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</si>
  <si>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</si>
  <si>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</si>
  <si>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</si>
  <si>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</si>
  <si>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</si>
  <si>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</si>
  <si>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</si>
  <si>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</si>
  <si>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</si>
  <si>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</si>
  <si>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</si>
  <si>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</si>
  <si>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</si>
  <si>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</si>
  <si>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</si>
  <si>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</si>
  <si>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</si>
  <si>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</si>
  <si>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</si>
  <si>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</si>
  <si>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</si>
  <si>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</si>
  <si>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</si>
  <si>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</si>
  <si>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</si>
  <si>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</si>
  <si>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</si>
  <si>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</si>
  <si>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</si>
  <si>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</si>
  <si>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</si>
  <si>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</si>
  <si>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</si>
  <si>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</si>
  <si>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</si>
  <si>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</si>
  <si>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</si>
  <si>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</si>
  <si>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</si>
  <si>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</si>
  <si>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</si>
  <si>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</si>
  <si>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</si>
  <si>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</si>
  <si>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</si>
  <si>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</si>
  <si>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</si>
  <si>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</si>
  <si>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</si>
  <si>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</si>
  <si>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</si>
  <si>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</si>
  <si>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</si>
  <si>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</si>
  <si>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</si>
  <si>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</si>
  <si>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</si>
  <si>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</si>
  <si>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</si>
  <si>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</si>
  <si>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</si>
  <si>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</si>
  <si>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</si>
  <si>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</si>
  <si>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</si>
  <si>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</si>
  <si>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</si>
  <si>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</si>
  <si>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</si>
  <si>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</si>
  <si>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</si>
  <si>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</si>
  <si>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</si>
  <si>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</si>
  <si>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</si>
  <si>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</si>
  <si>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</si>
  <si>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</si>
  <si>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</si>
  <si>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</si>
  <si>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</si>
  <si>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</si>
  <si>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</si>
  <si>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</si>
  <si>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</si>
  <si>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</si>
  <si>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</si>
  <si>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</si>
  <si>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</si>
  <si>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</si>
  <si>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</si>
  <si>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</si>
  <si>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</si>
  <si>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</si>
  <si>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</si>
  <si>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</si>
  <si>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</si>
  <si>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</si>
  <si>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</si>
  <si>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</si>
  <si>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</si>
  <si>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</si>
  <si>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</si>
  <si>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</si>
  <si>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</si>
  <si>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</si>
  <si>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</si>
  <si>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</si>
  <si>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</si>
  <si>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</si>
  <si>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</si>
  <si>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</si>
  <si>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</si>
  <si>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</si>
  <si>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</si>
  <si>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</si>
  <si>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</si>
  <si>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</si>
  <si>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</si>
  <si>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</si>
  <si>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</si>
  <si>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</si>
  <si>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</si>
  <si>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</si>
  <si>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</si>
  <si>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</si>
  <si>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</si>
  <si>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</si>
  <si>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</si>
  <si>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</si>
  <si>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</si>
  <si>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</si>
  <si>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</si>
  <si>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</si>
  <si>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</si>
  <si>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</si>
  <si>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</si>
  <si>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</si>
  <si>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</si>
  <si>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</si>
  <si>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</si>
  <si>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</si>
  <si>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</si>
  <si>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</si>
  <si>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</si>
  <si>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</si>
  <si>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</si>
  <si>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</si>
  <si>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</si>
  <si>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</si>
  <si>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</si>
  <si>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</si>
  <si>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</si>
  <si>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</si>
  <si>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</si>
  <si>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</si>
  <si>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</si>
  <si>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</si>
  <si>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</si>
  <si>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</si>
  <si>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</si>
  <si>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</si>
  <si>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</si>
  <si>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</si>
  <si>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</si>
  <si>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</si>
  <si>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</si>
  <si>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</si>
  <si>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</si>
  <si>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</si>
  <si>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</si>
  <si>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</si>
  <si>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</si>
  <si>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</si>
  <si>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</si>
  <si>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</si>
  <si>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</si>
  <si>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</si>
  <si>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</si>
  <si>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</si>
  <si>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</si>
  <si>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</si>
  <si>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</si>
  <si>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</si>
  <si>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</si>
  <si>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</si>
  <si>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</si>
  <si>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</si>
  <si>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</si>
  <si>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</si>
  <si>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</si>
  <si>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</si>
  <si>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</si>
  <si>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</si>
  <si>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</si>
  <si>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</si>
  <si>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</si>
  <si>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</si>
  <si>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</si>
  <si>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</si>
  <si>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</si>
  <si>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</si>
  <si>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</si>
  <si>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</si>
  <si>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</si>
  <si>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</si>
  <si>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</si>
  <si>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</si>
  <si>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</si>
  <si>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</si>
  <si>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</si>
  <si>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</si>
  <si>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</si>
  <si>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</si>
  <si>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</si>
  <si>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</si>
  <si>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</si>
  <si>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</si>
  <si>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</si>
  <si>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</si>
  <si>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</si>
  <si>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</si>
  <si>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</si>
  <si>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</si>
  <si>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</si>
  <si>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</si>
  <si>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</si>
  <si>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</si>
  <si>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</si>
  <si>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</si>
  <si>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</si>
  <si>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</si>
  <si>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</si>
  <si>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</si>
  <si>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</si>
  <si>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</si>
  <si>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</si>
  <si>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</si>
  <si>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</si>
  <si>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</si>
  <si>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</si>
  <si>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</si>
  <si>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</si>
  <si>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</si>
  <si>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</si>
  <si>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</si>
  <si>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</si>
  <si>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</si>
  <si>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</si>
  <si>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</si>
  <si>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</si>
  <si>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</si>
  <si>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</si>
  <si>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</si>
  <si>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</si>
  <si>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</si>
  <si>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</si>
  <si>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</si>
  <si>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</si>
  <si>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</si>
  <si>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</si>
  <si>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</si>
  <si>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</si>
  <si>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</si>
  <si>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</si>
  <si>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</si>
  <si>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</si>
  <si>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</si>
  <si>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</si>
  <si>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</si>
  <si>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</si>
  <si>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</si>
  <si>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</si>
  <si>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</si>
  <si>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</si>
  <si>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</si>
  <si>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</si>
  <si>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</si>
  <si>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</si>
  <si>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</si>
  <si>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</si>
  <si>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</si>
  <si>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</si>
  <si>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</si>
  <si>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</si>
  <si>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</si>
  <si>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</si>
  <si>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</si>
  <si>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</si>
  <si>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</si>
  <si>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</si>
  <si>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</si>
  <si>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</si>
  <si>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</si>
  <si>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</si>
  <si>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</si>
  <si>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</si>
  <si>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</si>
  <si>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</si>
  <si>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</si>
  <si>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</si>
  <si>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</si>
  <si>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</si>
  <si>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</si>
  <si>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</si>
  <si>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</si>
  <si>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</si>
  <si>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</si>
  <si>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</si>
  <si>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</si>
  <si>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</si>
  <si>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</si>
  <si>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</si>
  <si>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</si>
  <si>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</si>
  <si>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</si>
  <si>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</si>
  <si>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</si>
  <si>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</si>
  <si>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</si>
  <si>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</si>
  <si>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</si>
  <si>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</si>
  <si>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</si>
  <si>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</si>
  <si>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</si>
  <si>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</si>
  <si>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</si>
  <si>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</si>
  <si>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</si>
  <si>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</si>
  <si>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</si>
  <si>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</si>
  <si>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</si>
  <si>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</si>
  <si>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</si>
  <si>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</si>
  <si>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</si>
  <si>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</si>
  <si>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</si>
  <si>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</si>
  <si>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</si>
  <si>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</si>
  <si>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</si>
  <si>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</si>
  <si>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</si>
  <si>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</si>
  <si>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</si>
  <si>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</si>
  <si>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</si>
  <si>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</si>
  <si>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</si>
  <si>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</si>
  <si>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</si>
  <si>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</si>
  <si>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</si>
  <si>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</si>
  <si>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</si>
  <si>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</si>
  <si>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</si>
  <si>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</si>
  <si>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</si>
  <si>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</si>
  <si>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</si>
  <si>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</si>
  <si>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</si>
  <si>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</si>
  <si>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</si>
  <si>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</si>
  <si>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</si>
  <si>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</si>
  <si>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</si>
  <si>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</si>
  <si>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</si>
  <si>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</si>
  <si>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</si>
  <si>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</si>
  <si>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</si>
  <si>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</si>
  <si>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</si>
  <si>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</si>
  <si>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</si>
  <si>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</si>
  <si>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</si>
  <si>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</si>
  <si>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</si>
  <si>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</si>
  <si>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</si>
  <si>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</si>
  <si>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</si>
  <si>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</si>
  <si>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</si>
  <si>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</si>
  <si>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</si>
  <si>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</si>
  <si>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</si>
  <si>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</si>
  <si>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</si>
  <si>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</si>
  <si>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</si>
  <si>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</si>
  <si>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</si>
  <si>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</si>
  <si>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</si>
  <si>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</si>
  <si>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</si>
  <si>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</si>
  <si>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</si>
  <si>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</si>
  <si>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</si>
  <si>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</si>
  <si>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</si>
  <si>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</si>
  <si>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</si>
  <si>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</si>
  <si>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</si>
  <si>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</si>
  <si>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</si>
  <si>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</si>
  <si>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</si>
  <si>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</si>
  <si>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</si>
  <si>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</si>
  <si>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</si>
  <si>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</si>
  <si>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</si>
  <si>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</si>
  <si>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</si>
  <si>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</si>
  <si>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</si>
  <si>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</si>
  <si>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</si>
  <si>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</si>
  <si>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</si>
  <si>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</si>
  <si>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</si>
  <si>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</si>
  <si>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</si>
  <si>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</si>
  <si>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</si>
  <si>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</si>
  <si>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</si>
  <si>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</si>
  <si>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</si>
  <si>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</si>
  <si>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</si>
  <si>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</si>
  <si>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</si>
  <si>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</si>
  <si>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</si>
  <si>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</si>
  <si>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</si>
  <si>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</si>
  <si>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</si>
  <si>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</si>
  <si>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</si>
  <si>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</si>
  <si>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</si>
  <si>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</si>
  <si>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</si>
  <si>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</si>
  <si>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</si>
  <si>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</si>
  <si>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</si>
  <si>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</si>
  <si>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</si>
  <si>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</si>
  <si>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</si>
  <si>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</si>
  <si>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</si>
  <si>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</si>
  <si>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</si>
  <si>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</si>
  <si>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</si>
  <si>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</si>
  <si>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</si>
  <si>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</si>
  <si>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</si>
  <si>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</si>
  <si>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</si>
  <si>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</si>
  <si>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</si>
  <si>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</si>
  <si>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</si>
  <si>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</si>
  <si>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</si>
  <si>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</si>
  <si>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</si>
  <si>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</si>
  <si>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</si>
  <si>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</si>
  <si>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</si>
  <si>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</si>
  <si>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</si>
  <si>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</si>
  <si>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</si>
  <si>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</si>
  <si>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</si>
  <si>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</si>
  <si>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</si>
  <si>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</si>
  <si>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</si>
  <si>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</si>
  <si>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</si>
  <si>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</si>
  <si>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</si>
  <si>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</si>
  <si>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</si>
  <si>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</si>
  <si>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</si>
  <si>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</si>
  <si>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</si>
  <si>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</si>
  <si>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</si>
  <si>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</si>
  <si>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</si>
  <si>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</si>
  <si>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</si>
  <si>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</si>
  <si>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</si>
  <si>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</si>
  <si>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</si>
  <si>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</si>
  <si>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</si>
  <si>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</si>
  <si>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</si>
  <si>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</si>
  <si>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</si>
  <si>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</si>
  <si>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</si>
  <si>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</si>
  <si>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</si>
  <si>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</si>
  <si>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</si>
  <si>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</si>
  <si>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</si>
  <si>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</si>
  <si>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</si>
  <si>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</si>
  <si>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</si>
  <si>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</si>
  <si>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</si>
  <si>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</si>
  <si>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</si>
  <si>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</si>
  <si>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</si>
  <si>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</si>
  <si>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</si>
  <si>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</si>
  <si>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</si>
  <si>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</si>
  <si>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</si>
  <si>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</si>
  <si>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</si>
  <si>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</si>
  <si>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</si>
  <si>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</si>
  <si>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</si>
  <si>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</si>
  <si>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</si>
  <si>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</si>
  <si>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</si>
  <si>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</si>
  <si>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</si>
  <si>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</si>
  <si>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</si>
  <si>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</si>
  <si>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</si>
  <si>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</si>
  <si>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</si>
  <si>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</si>
  <si>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</si>
  <si>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</si>
  <si>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</si>
  <si>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</si>
  <si>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</si>
  <si>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</si>
  <si>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</si>
  <si>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</si>
  <si>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</si>
  <si>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</si>
  <si>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</si>
  <si>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</si>
  <si>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</si>
  <si>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</si>
  <si>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</si>
  <si>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</si>
  <si>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</si>
  <si>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</si>
  <si>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</si>
  <si>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</si>
  <si>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</si>
  <si>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</si>
  <si>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</si>
  <si>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</si>
  <si>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</si>
  <si>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</si>
  <si>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</si>
  <si>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</si>
  <si>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</si>
  <si>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</si>
  <si>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</si>
  <si>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</si>
  <si>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</si>
  <si>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</si>
  <si>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</si>
  <si>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</si>
  <si>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</si>
  <si>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</si>
  <si>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</si>
  <si>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</si>
  <si>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</si>
  <si>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</si>
  <si>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</si>
  <si>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</si>
  <si>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</si>
  <si>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</si>
  <si>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</si>
  <si>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</si>
  <si>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</si>
  <si>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</si>
  <si>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</si>
  <si>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</si>
  <si>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</si>
  <si>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</si>
  <si>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</si>
  <si>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</si>
  <si>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</si>
  <si>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</si>
  <si>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</si>
  <si>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</si>
  <si>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</si>
  <si>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</si>
  <si>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</si>
  <si>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</si>
  <si>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</si>
  <si>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</si>
  <si>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</si>
  <si>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</si>
  <si>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</si>
  <si>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</si>
  <si>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</si>
  <si>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</si>
  <si>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</si>
  <si>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</si>
  <si>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</si>
  <si>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</si>
  <si>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</si>
  <si>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</si>
  <si>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</si>
  <si>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</si>
  <si>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</si>
  <si>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</si>
  <si>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</si>
  <si>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</si>
  <si>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</si>
  <si>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</si>
  <si>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</si>
  <si>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</si>
  <si>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</si>
  <si>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</si>
  <si>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</si>
  <si>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</si>
  <si>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</si>
  <si>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</si>
  <si>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</si>
  <si>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</si>
  <si>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</si>
  <si>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</si>
  <si>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</si>
  <si>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</si>
  <si>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</si>
  <si>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</si>
  <si>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</si>
  <si>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</si>
  <si>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</si>
  <si>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</si>
  <si>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</si>
  <si>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</si>
  <si>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</si>
  <si>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</si>
  <si>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</si>
  <si>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</si>
  <si>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</si>
  <si>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</si>
  <si>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</si>
  <si>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</si>
  <si>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</si>
  <si>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</si>
  <si>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</si>
  <si>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</si>
  <si>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</si>
  <si>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</si>
  <si>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</si>
  <si>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</si>
  <si>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</si>
  <si>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</si>
  <si>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</si>
  <si>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</si>
  <si>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</si>
  <si>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</si>
  <si>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</si>
  <si>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</si>
  <si>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</si>
  <si>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</si>
  <si>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</si>
  <si>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</si>
  <si>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</si>
  <si>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</si>
  <si>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</si>
  <si>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</si>
  <si>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</si>
  <si>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</si>
  <si>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</si>
  <si>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</si>
  <si>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</si>
  <si>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</si>
  <si>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</si>
  <si>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</si>
  <si>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</si>
  <si>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</si>
  <si>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</si>
  <si>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</si>
  <si>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</si>
  <si>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</si>
  <si>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</si>
  <si>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</si>
  <si>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</si>
  <si>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</si>
  <si>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</si>
  <si>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</si>
  <si>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</si>
  <si>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</si>
  <si>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</si>
  <si>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</si>
  <si>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</si>
  <si>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</si>
  <si>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</si>
  <si>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</si>
  <si>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</si>
  <si>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</si>
  <si>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</si>
  <si>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</si>
  <si>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</si>
  <si>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</si>
  <si>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</si>
  <si>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</si>
  <si>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</si>
  <si>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</si>
  <si>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</si>
  <si>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</si>
  <si>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</si>
  <si>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</si>
  <si>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</si>
  <si>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</si>
  <si>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</si>
  <si>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</si>
  <si>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</si>
  <si>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</si>
  <si>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</si>
  <si>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</si>
  <si>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</si>
  <si>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</si>
  <si>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</si>
  <si>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</si>
  <si>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</si>
  <si>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</si>
  <si>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</si>
  <si>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</si>
  <si>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</si>
  <si>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</si>
  <si>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</si>
  <si>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</si>
  <si>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</si>
  <si>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</si>
  <si>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</si>
  <si>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</si>
  <si>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</si>
  <si>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</si>
  <si>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</si>
  <si>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</si>
  <si>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</si>
  <si>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</si>
  <si>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</si>
  <si>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</si>
  <si>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</si>
  <si>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</si>
  <si>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</si>
  <si>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</si>
  <si>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</si>
  <si>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</si>
  <si>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</si>
  <si>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</si>
  <si>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</si>
  <si>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</si>
  <si>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</si>
  <si>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</si>
  <si>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</si>
  <si>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</si>
  <si>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</si>
  <si>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</si>
  <si>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</si>
  <si>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</si>
  <si>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</si>
  <si>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</si>
  <si>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</si>
  <si>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</si>
  <si>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</si>
  <si>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</si>
  <si>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</si>
  <si>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</si>
  <si>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</si>
  <si>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</si>
  <si>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</si>
  <si>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</si>
  <si>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</si>
  <si>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</si>
  <si>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</si>
  <si>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</si>
  <si>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</si>
  <si>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</si>
  <si>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</si>
  <si>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</si>
  <si>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</si>
  <si>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</si>
  <si>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</si>
  <si>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</si>
  <si>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</si>
  <si>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</si>
  <si>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</si>
  <si>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</si>
  <si>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</si>
  <si>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</si>
  <si>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</si>
  <si>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</si>
  <si>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</si>
  <si>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</si>
  <si>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</si>
  <si>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</si>
  <si>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</si>
  <si>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</si>
  <si>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</si>
  <si>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</si>
  <si>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</si>
  <si>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</si>
  <si>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</si>
  <si>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</si>
  <si>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</si>
  <si>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</si>
  <si>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</si>
  <si>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</si>
  <si>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</si>
  <si>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</si>
  <si>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</si>
  <si>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</si>
  <si>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</si>
  <si>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</si>
  <si>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</si>
  <si>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</si>
  <si>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</si>
  <si>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</si>
  <si>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</si>
  <si>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</si>
  <si>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</si>
  <si>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</si>
  <si>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</si>
  <si>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</si>
  <si>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</si>
  <si>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</si>
  <si>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</si>
  <si>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</si>
  <si>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</si>
  <si>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</si>
  <si>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</si>
  <si>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</si>
  <si>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</si>
  <si>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</si>
  <si>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</si>
  <si>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</si>
  <si>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</si>
  <si>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</si>
  <si>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</si>
  <si>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</si>
  <si>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</si>
  <si>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</si>
  <si>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</si>
  <si>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</si>
  <si>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</si>
  <si>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</si>
  <si>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</si>
  <si>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</si>
  <si>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</si>
  <si>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</si>
  <si>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</si>
  <si>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</si>
  <si>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</si>
  <si>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</si>
  <si>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</si>
  <si>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</si>
  <si>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</si>
  <si>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</si>
  <si>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</si>
  <si>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</si>
  <si>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</si>
  <si>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</si>
  <si>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</si>
  <si>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</si>
  <si>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</si>
  <si>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</si>
  <si>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</si>
  <si>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</si>
  <si>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</si>
  <si>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</si>
  <si>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</si>
  <si>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</si>
  <si>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</si>
  <si>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</si>
  <si>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</si>
  <si>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</si>
  <si>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</si>
  <si>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</si>
  <si>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</si>
  <si>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</si>
  <si>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</si>
  <si>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</si>
  <si>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</si>
  <si>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</si>
  <si>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</si>
  <si>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</si>
  <si>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</si>
  <si>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</si>
  <si>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</si>
  <si>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</si>
  <si>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</si>
  <si>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</si>
  <si>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</si>
  <si>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</si>
  <si>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</si>
  <si>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</si>
  <si>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</si>
  <si>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</si>
  <si>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</si>
  <si>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</si>
  <si>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</si>
  <si>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</si>
  <si>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</si>
  <si>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</si>
  <si>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</si>
  <si>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</si>
  <si>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</si>
  <si>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</si>
  <si>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</si>
  <si>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</si>
  <si>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</si>
  <si>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</si>
  <si>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</si>
  <si>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</si>
  <si>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</si>
  <si>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</si>
  <si>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</si>
  <si>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</si>
  <si>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</si>
  <si>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</si>
  <si>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</si>
  <si>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</si>
  <si>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</si>
  <si>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</si>
  <si>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</si>
  <si>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</si>
  <si>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</si>
  <si>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</si>
  <si>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</si>
  <si>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</si>
  <si>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</si>
  <si>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</si>
  <si>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</si>
  <si>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</si>
  <si>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</si>
  <si>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</si>
  <si>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</si>
  <si>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</si>
  <si>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</si>
  <si>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</si>
  <si>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</si>
  <si>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</si>
  <si>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</si>
  <si>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</si>
  <si>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</si>
  <si>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</si>
  <si>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</si>
  <si>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</si>
  <si>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</si>
  <si>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</si>
  <si>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</si>
  <si>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</si>
  <si>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</si>
  <si>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</si>
  <si>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</si>
  <si>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</si>
  <si>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</si>
  <si>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</si>
  <si>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</si>
  <si>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</si>
  <si>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</si>
  <si>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</si>
  <si>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</si>
  <si>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</si>
  <si>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</si>
  <si>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</si>
  <si>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</si>
  <si>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</si>
  <si>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</si>
  <si>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</si>
  <si>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</si>
  <si>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</si>
  <si>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</si>
  <si>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</si>
  <si>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</si>
  <si>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</si>
  <si>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</si>
  <si>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</si>
  <si>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</si>
  <si>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</si>
  <si>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</si>
  <si>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</si>
  <si>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</si>
  <si>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</si>
  <si>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</si>
  <si>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</si>
  <si>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</si>
  <si>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</si>
  <si>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</si>
  <si>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</si>
  <si>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</si>
  <si>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</si>
  <si>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</si>
  <si>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</si>
  <si>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</si>
  <si>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</si>
  <si>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</si>
  <si>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</si>
  <si>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</si>
  <si>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</si>
  <si>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</si>
  <si>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</si>
  <si>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</si>
  <si>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</si>
  <si>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</si>
  <si>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</si>
  <si>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</si>
  <si>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</si>
  <si>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</si>
  <si>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</si>
  <si>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</si>
  <si>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</si>
  <si>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</si>
  <si>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</si>
  <si>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</si>
  <si>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</si>
  <si>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</si>
  <si>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</si>
  <si>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</si>
  <si>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</si>
  <si>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</si>
  <si>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</si>
  <si>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</si>
  <si>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</si>
  <si>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</si>
  <si>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</si>
  <si>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</si>
  <si>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</si>
  <si>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</si>
  <si>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</si>
  <si>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</si>
  <si>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</si>
  <si>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</si>
  <si>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</si>
  <si>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</si>
  <si>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</si>
  <si>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</si>
  <si>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</si>
  <si>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</si>
  <si>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</si>
  <si>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</si>
  <si>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</si>
  <si>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</si>
  <si>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</si>
  <si>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</si>
  <si>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</si>
  <si>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</si>
  <si>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</si>
  <si>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</si>
  <si>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</si>
  <si>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</si>
  <si>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</si>
  <si>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</si>
  <si>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</si>
  <si>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</si>
  <si>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</si>
  <si>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</si>
  <si>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</si>
  <si>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</si>
  <si>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</si>
  <si>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</si>
  <si>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</si>
  <si>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</si>
  <si>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</si>
  <si>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</si>
  <si>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</si>
  <si>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</si>
  <si>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</si>
  <si>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</si>
  <si>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</si>
  <si>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</si>
  <si>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</si>
  <si>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</si>
  <si>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</si>
  <si>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</si>
  <si>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</si>
  <si>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</si>
  <si>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</si>
  <si>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</si>
  <si>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</si>
  <si>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</si>
  <si>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</si>
  <si>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</si>
  <si>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</si>
  <si>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</si>
  <si>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</si>
  <si>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</si>
  <si>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</si>
  <si>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</si>
  <si>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</si>
  <si>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</si>
  <si>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</si>
  <si>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</si>
  <si>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</si>
  <si>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</si>
  <si>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</si>
  <si>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</si>
  <si>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</si>
  <si>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</si>
  <si>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</si>
  <si>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</si>
  <si>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</si>
  <si>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</si>
  <si>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</si>
  <si>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</si>
  <si>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</si>
  <si>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</si>
  <si>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</si>
  <si>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</si>
  <si>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</si>
  <si>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</si>
  <si>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</si>
  <si>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</si>
  <si>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</si>
  <si>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</si>
  <si>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</si>
  <si>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</si>
  <si>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</si>
  <si>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</si>
  <si>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</si>
  <si>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</si>
  <si>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</si>
  <si>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</si>
  <si>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</si>
  <si>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</si>
  <si>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</si>
  <si>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</si>
  <si>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</si>
  <si>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</si>
  <si>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</si>
  <si>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</si>
  <si>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</si>
  <si>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</si>
  <si>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</si>
  <si>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</si>
  <si>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</si>
  <si>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</si>
  <si>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</si>
  <si>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</si>
  <si>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</si>
  <si>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</si>
  <si>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</si>
  <si>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</si>
  <si>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</si>
  <si>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</si>
  <si>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</si>
  <si>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</si>
  <si>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</si>
  <si>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</si>
  <si>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</si>
  <si>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</si>
  <si>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</si>
  <si>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</si>
  <si>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</si>
  <si>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</si>
  <si>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</si>
  <si>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</si>
  <si>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</si>
  <si>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</si>
  <si>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</si>
  <si>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</si>
  <si>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</si>
  <si>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</si>
  <si>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</si>
  <si>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</si>
  <si>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</si>
  <si>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</si>
  <si>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</si>
  <si>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</si>
  <si>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</si>
  <si>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</si>
  <si>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</si>
  <si>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</si>
  <si>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</si>
  <si>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</si>
  <si>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</si>
  <si>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</si>
  <si>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</si>
  <si>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</si>
  <si>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</si>
  <si>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</si>
  <si>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</si>
  <si>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</si>
  <si>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</si>
  <si>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</si>
  <si>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</si>
  <si>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</si>
  <si>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</si>
  <si>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</si>
  <si>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</si>
  <si>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</si>
  <si>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</si>
  <si>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</si>
  <si>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</si>
  <si>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</si>
  <si>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</si>
  <si>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</si>
  <si>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</si>
  <si>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</si>
  <si>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</si>
  <si>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</si>
  <si>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</si>
  <si>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</si>
  <si>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</si>
  <si>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</si>
  <si>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</si>
  <si>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</si>
  <si>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</si>
  <si>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</si>
  <si>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</si>
  <si>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</si>
  <si>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</si>
  <si>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</si>
  <si>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</si>
  <si>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</si>
  <si>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</si>
  <si>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</si>
  <si>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</si>
  <si>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</si>
  <si>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</si>
  <si>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</si>
  <si>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</si>
  <si>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</si>
  <si>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</si>
  <si>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</si>
  <si>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</si>
  <si>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</si>
  <si>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</si>
  <si>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</si>
  <si>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</si>
  <si>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</si>
  <si>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</si>
  <si>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</si>
  <si>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</si>
  <si>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</si>
  <si>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</si>
  <si>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</si>
  <si>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</si>
  <si>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</si>
  <si>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</si>
  <si>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</si>
  <si>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</si>
  <si>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</si>
  <si>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</si>
  <si>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</si>
  <si>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</si>
  <si>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</si>
  <si>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</si>
  <si>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</si>
  <si>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</si>
  <si>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</si>
  <si>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</si>
  <si>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</si>
  <si>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</si>
  <si>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</si>
  <si>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</si>
  <si>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</si>
  <si>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</si>
  <si>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</si>
  <si>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</si>
  <si>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</si>
  <si>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</si>
  <si>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</si>
  <si>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</si>
  <si>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</si>
  <si>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</si>
  <si>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</si>
  <si>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</si>
  <si>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</si>
  <si>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</si>
  <si>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</si>
  <si>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</si>
  <si>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</si>
  <si>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</si>
  <si>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</si>
  <si>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</si>
  <si>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</si>
  <si>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</si>
  <si>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</si>
  <si>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</si>
  <si>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</si>
  <si>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</si>
  <si>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</si>
  <si>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</si>
  <si>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</si>
  <si>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</si>
  <si>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</si>
  <si>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</si>
  <si>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</si>
  <si>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</si>
  <si>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</si>
  <si>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</si>
  <si>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</si>
  <si>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</si>
  <si>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</si>
  <si>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</si>
  <si>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</si>
  <si>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</si>
  <si>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</si>
  <si>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</si>
  <si>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</si>
  <si>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</si>
  <si>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</si>
  <si>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</si>
  <si>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</si>
  <si>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</si>
  <si>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</si>
  <si>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</si>
  <si>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</si>
  <si>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</si>
  <si>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</si>
  <si>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</si>
  <si>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</si>
  <si>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</si>
  <si>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</si>
  <si>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</si>
  <si>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</si>
  <si>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</si>
  <si>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</si>
  <si>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</si>
  <si>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</si>
  <si>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</si>
  <si>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</si>
  <si>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</si>
  <si>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</si>
  <si>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</si>
  <si>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</si>
  <si>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</si>
  <si>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</si>
  <si>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</si>
  <si>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</si>
  <si>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</si>
  <si>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</si>
  <si>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</si>
  <si>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</si>
  <si>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</si>
  <si>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</si>
  <si>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</si>
  <si>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</si>
  <si>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</si>
  <si>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</si>
  <si>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</si>
  <si>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</si>
  <si>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</si>
  <si>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</si>
  <si>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</si>
  <si>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</si>
  <si>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</si>
  <si>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</si>
  <si>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</si>
  <si>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</si>
  <si>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</si>
  <si>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</si>
  <si>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</si>
  <si>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</si>
  <si>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</si>
  <si>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</si>
  <si>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</si>
  <si>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</si>
  <si>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</si>
  <si>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</si>
  <si>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</si>
  <si>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</si>
  <si>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</si>
  <si>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</si>
  <si>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</si>
  <si>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</si>
  <si>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</si>
  <si>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</si>
  <si>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</si>
  <si>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</si>
  <si>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</si>
  <si>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</si>
  <si>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</si>
  <si>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</si>
  <si>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</si>
  <si>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</si>
  <si>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</si>
  <si>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</si>
  <si>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</si>
  <si>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</si>
  <si>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</si>
  <si>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</si>
  <si>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</si>
  <si>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</si>
  <si>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</si>
  <si>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</si>
  <si>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</si>
  <si>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</si>
  <si>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</si>
  <si>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</si>
  <si>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</si>
  <si>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</si>
  <si>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</si>
  <si>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</si>
  <si>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</si>
  <si>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</si>
  <si>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</si>
  <si>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</si>
  <si>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</si>
  <si>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</si>
  <si>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</si>
  <si>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</si>
  <si>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</si>
  <si>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</si>
  <si>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</si>
  <si>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</si>
  <si>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</si>
  <si>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</si>
  <si>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</si>
  <si>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</si>
  <si>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</si>
  <si>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</si>
  <si>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</si>
  <si>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</si>
  <si>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</si>
  <si>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</si>
  <si>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</si>
  <si>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</si>
  <si>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</si>
  <si>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</si>
  <si>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</si>
  <si>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</si>
  <si>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</si>
  <si>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</si>
  <si>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</si>
  <si>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</si>
  <si>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</si>
  <si>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</si>
  <si>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</si>
  <si>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</si>
  <si>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</si>
  <si>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</si>
  <si>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</si>
  <si>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</si>
  <si>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</si>
  <si>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</si>
  <si>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</si>
  <si>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</si>
  <si>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</si>
  <si>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</si>
  <si>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</si>
  <si>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</si>
  <si>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</si>
  <si>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</si>
  <si>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</si>
  <si>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</si>
  <si>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</si>
  <si>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</si>
  <si>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</si>
  <si>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</si>
  <si>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</si>
  <si>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</si>
  <si>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</si>
  <si>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</si>
  <si>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</si>
  <si>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</si>
  <si>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</si>
  <si>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</si>
  <si>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</si>
  <si>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</si>
  <si>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</si>
  <si>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</si>
  <si>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</si>
  <si>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</si>
  <si>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</si>
  <si>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</si>
  <si>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</si>
  <si>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</si>
  <si>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</si>
  <si>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</si>
  <si>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</si>
  <si>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</si>
  <si>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</si>
  <si>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</si>
  <si>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</si>
  <si>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</si>
  <si>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</si>
  <si>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</si>
  <si>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</si>
  <si>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</si>
  <si>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</si>
  <si>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</si>
  <si>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</si>
  <si>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</si>
  <si>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</si>
  <si>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</si>
  <si>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</si>
  <si>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</si>
  <si>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</si>
  <si>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</si>
  <si>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</si>
  <si>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</si>
  <si>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</si>
  <si>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</si>
  <si>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</si>
  <si>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</si>
  <si>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</si>
  <si>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</si>
  <si>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</si>
  <si>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</si>
  <si>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</si>
  <si>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</si>
  <si>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</si>
  <si>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</si>
  <si>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</si>
  <si>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</si>
  <si>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</si>
  <si>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</si>
  <si>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</si>
  <si>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</si>
  <si>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</si>
  <si>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</si>
  <si>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</si>
  <si>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</si>
  <si>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</si>
  <si>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</si>
  <si>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</si>
  <si>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</si>
  <si>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</si>
  <si>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</si>
  <si>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</si>
  <si>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</si>
  <si>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</si>
  <si>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</si>
  <si>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</si>
  <si>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</si>
  <si>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</si>
  <si>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</si>
  <si>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</si>
  <si>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</si>
  <si>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</si>
  <si>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</si>
  <si>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</si>
  <si>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</si>
  <si>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</si>
  <si>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</si>
  <si>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</si>
  <si>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</si>
  <si>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</si>
  <si>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</si>
  <si>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</si>
  <si>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</si>
  <si>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</si>
  <si>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</si>
  <si>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</si>
  <si>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</si>
  <si>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</si>
  <si>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</si>
  <si>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</si>
  <si>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</si>
  <si>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</si>
  <si>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</si>
  <si>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</si>
  <si>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</si>
  <si>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</si>
  <si>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</si>
  <si>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</si>
  <si>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</si>
  <si>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</si>
  <si>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</si>
  <si>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</si>
  <si>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</si>
  <si>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</si>
  <si>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</si>
  <si>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</si>
  <si>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</si>
  <si>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</si>
  <si>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</si>
  <si>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</si>
  <si>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</si>
  <si>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</si>
  <si>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</si>
  <si>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</si>
  <si>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</si>
  <si>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</si>
  <si>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</si>
  <si>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</si>
  <si>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</si>
  <si>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</si>
  <si>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</si>
  <si>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</si>
  <si>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</si>
  <si>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</si>
  <si>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</si>
  <si>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</si>
  <si>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</si>
  <si>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</si>
  <si>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</si>
  <si>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</si>
  <si>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</si>
  <si>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</si>
  <si>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</si>
  <si>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</si>
  <si>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</si>
  <si>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</si>
  <si>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</si>
  <si>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</si>
  <si>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</si>
  <si>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</si>
  <si>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</si>
  <si>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</si>
  <si>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</si>
  <si>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</si>
  <si>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</si>
  <si>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</si>
  <si>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</si>
  <si>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</si>
  <si>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</si>
  <si>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</si>
  <si>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</si>
  <si>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</si>
  <si>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</si>
  <si>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</si>
  <si>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</si>
  <si>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</si>
  <si>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</si>
  <si>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</si>
  <si>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</si>
  <si>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</si>
  <si>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</si>
  <si>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</si>
  <si>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</si>
  <si>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</si>
  <si>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</si>
  <si>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</si>
  <si>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</si>
  <si>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</si>
  <si>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</si>
  <si>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</si>
  <si>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</si>
  <si>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</si>
  <si>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</si>
  <si>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</si>
  <si>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</si>
  <si>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</si>
  <si>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</si>
  <si>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</si>
  <si>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</si>
  <si>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</si>
  <si>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</si>
  <si>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</si>
  <si>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</si>
  <si>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</si>
  <si>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</si>
  <si>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</si>
  <si>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</si>
  <si>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</si>
  <si>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</si>
  <si>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</si>
  <si>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</si>
  <si>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</si>
  <si>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</si>
  <si>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</si>
  <si>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</si>
  <si>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</si>
  <si>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</si>
  <si>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</si>
  <si>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</si>
  <si>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</si>
  <si>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</si>
  <si>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</si>
  <si>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</si>
  <si>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</si>
  <si>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</si>
  <si>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</si>
  <si>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</si>
  <si>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</si>
  <si>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</si>
  <si>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</si>
  <si>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</si>
  <si>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</si>
  <si>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</si>
  <si>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</si>
  <si>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</si>
  <si>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</si>
  <si>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</si>
  <si>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</si>
  <si>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</si>
  <si>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</si>
  <si>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</si>
  <si>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</si>
  <si>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</si>
  <si>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</si>
  <si>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</si>
  <si>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</si>
  <si>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</si>
  <si>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</si>
  <si>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</si>
  <si>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</si>
  <si>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</si>
  <si>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</si>
  <si>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</si>
  <si>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</si>
  <si>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</si>
  <si>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</si>
  <si>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</si>
  <si>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</si>
  <si>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</si>
  <si>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</si>
  <si>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</si>
  <si>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</si>
  <si>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</si>
  <si>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</si>
  <si>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</si>
  <si>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</si>
  <si>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</si>
  <si>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</si>
  <si>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</si>
  <si>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</si>
  <si>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</si>
  <si>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</si>
  <si>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</si>
  <si>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</si>
  <si>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</si>
  <si>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</si>
  <si>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</si>
  <si>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</si>
  <si>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</si>
  <si>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</si>
  <si>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</si>
  <si>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</si>
  <si>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</si>
  <si>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</si>
  <si>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</si>
  <si>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</si>
  <si>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</si>
  <si>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</si>
  <si>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</si>
  <si>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</si>
  <si>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</si>
  <si>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</si>
  <si>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</si>
  <si>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</si>
  <si>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</si>
  <si>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</si>
  <si>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</si>
  <si>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</si>
  <si>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</si>
  <si>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</si>
  <si>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</si>
  <si>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</si>
  <si>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</si>
  <si>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</si>
  <si>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</si>
  <si>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</si>
  <si>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</si>
  <si>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</si>
  <si>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</si>
  <si>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</si>
  <si>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</si>
  <si>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</si>
  <si>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</si>
  <si>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</si>
  <si>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</si>
  <si>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</si>
  <si>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</si>
  <si>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</si>
  <si>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</si>
  <si>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</si>
  <si>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</si>
  <si>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</si>
  <si>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</si>
  <si>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</si>
  <si>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</si>
  <si>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</si>
  <si>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</si>
  <si>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</si>
  <si>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</si>
  <si>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</si>
  <si>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</si>
  <si>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</si>
  <si>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</si>
  <si>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</si>
  <si>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</si>
  <si>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</si>
  <si>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</si>
  <si>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</si>
  <si>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</si>
  <si>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</si>
  <si>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</si>
  <si>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</si>
  <si>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</si>
  <si>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</si>
  <si>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</si>
  <si>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</si>
  <si>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</si>
  <si>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</si>
  <si>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</si>
  <si>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</si>
  <si>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</si>
  <si>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</si>
  <si>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</si>
  <si>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</si>
  <si>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</si>
  <si>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</si>
  <si>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</si>
  <si>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</si>
  <si>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</si>
  <si>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</si>
  <si>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</si>
  <si>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</si>
  <si>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</si>
  <si>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</si>
  <si>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</si>
  <si>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</si>
  <si>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</si>
  <si>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</si>
  <si>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</si>
  <si>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</si>
  <si>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</si>
  <si>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</si>
  <si>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</si>
  <si>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</si>
  <si>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</si>
  <si>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</si>
  <si>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</si>
  <si>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</si>
  <si>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</si>
  <si>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</si>
  <si>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</si>
  <si>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</si>
  <si>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</si>
  <si>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</si>
  <si>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</si>
  <si>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</si>
  <si>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</si>
  <si>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</si>
  <si>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</si>
  <si>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</si>
  <si>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</si>
  <si>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</si>
  <si>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</si>
  <si>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</si>
  <si>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</si>
  <si>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</si>
  <si>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</si>
  <si>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</si>
  <si>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</si>
  <si>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</si>
  <si>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</si>
  <si>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</si>
  <si>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</si>
  <si>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</si>
  <si>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</si>
  <si>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</si>
  <si>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</si>
  <si>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</si>
  <si>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</si>
  <si>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</si>
  <si>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</si>
  <si>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</si>
  <si>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</si>
  <si>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</si>
  <si>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</si>
  <si>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</si>
  <si>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</si>
  <si>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</si>
  <si>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</si>
  <si>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</si>
  <si>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</si>
  <si>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</si>
  <si>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</si>
  <si>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</si>
  <si>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</si>
  <si>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</si>
  <si>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</si>
  <si>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</si>
  <si>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</si>
  <si>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</si>
  <si>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</si>
  <si>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</si>
  <si>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</si>
  <si>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</si>
  <si>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</si>
  <si>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</si>
  <si>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</si>
  <si>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</si>
  <si>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</si>
  <si>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</si>
  <si>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</si>
  <si>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</si>
  <si>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</si>
  <si>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</si>
  <si>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</si>
  <si>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</si>
  <si>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</si>
  <si>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</si>
  <si>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</si>
  <si>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</si>
  <si>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</si>
  <si>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</si>
  <si>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</si>
  <si>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</si>
  <si>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</si>
  <si>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</si>
  <si>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</si>
  <si>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</si>
  <si>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</si>
  <si>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</si>
  <si>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</si>
  <si>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</si>
  <si>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</si>
  <si>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</si>
  <si>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</si>
  <si>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</si>
  <si>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</si>
  <si>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</si>
  <si>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</si>
  <si>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</si>
  <si>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</si>
  <si>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</si>
  <si>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</si>
  <si>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</si>
  <si>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</si>
  <si>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</si>
  <si>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</si>
  <si>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</si>
  <si>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</si>
  <si>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</si>
  <si>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</si>
  <si>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</si>
  <si>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</si>
  <si>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</si>
  <si>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</si>
  <si>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</si>
  <si>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</si>
  <si>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</si>
  <si>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</si>
  <si>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</si>
  <si>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</si>
  <si>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</si>
  <si>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</si>
  <si>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</si>
  <si>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</si>
  <si>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</si>
  <si>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</si>
  <si>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</si>
  <si>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</si>
  <si>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</si>
  <si>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</si>
  <si>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</si>
  <si>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</si>
  <si>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</si>
  <si>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</si>
  <si>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</si>
  <si>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</si>
  <si>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</si>
  <si>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</si>
  <si>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</si>
  <si>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</si>
  <si>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</si>
  <si>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</si>
  <si>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</si>
  <si>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</si>
  <si>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</si>
  <si>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</si>
  <si>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</si>
  <si>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</si>
  <si>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</si>
  <si>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</si>
  <si>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</si>
  <si>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</si>
  <si>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</si>
  <si>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</si>
  <si>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</si>
  <si>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</si>
  <si>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</si>
  <si>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</si>
  <si>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</si>
  <si>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</si>
  <si>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</si>
  <si>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</si>
  <si>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</si>
  <si>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</si>
  <si>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</si>
  <si>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</si>
  <si>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</si>
  <si>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</si>
  <si>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</si>
  <si>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</si>
  <si>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</si>
  <si>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</si>
  <si>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</si>
  <si>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</si>
  <si>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</si>
  <si>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</si>
  <si>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</si>
  <si>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</si>
  <si>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</si>
  <si>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</si>
  <si>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</si>
  <si>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</si>
  <si>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</si>
  <si>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</si>
  <si>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</si>
  <si>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</si>
  <si>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</si>
  <si>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</si>
  <si>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</si>
  <si>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</si>
  <si>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</si>
  <si>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</si>
  <si>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</si>
  <si>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</si>
  <si>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</si>
  <si>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</si>
  <si>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</si>
  <si>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</si>
  <si>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</si>
  <si>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</si>
  <si>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</si>
  <si>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</si>
  <si>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</si>
  <si>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</si>
  <si>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</si>
  <si>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</si>
  <si>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</si>
  <si>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</si>
  <si>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</si>
  <si>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</si>
  <si>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</si>
  <si>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</si>
  <si>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</si>
  <si>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</si>
  <si>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</si>
  <si>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</si>
  <si>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</si>
  <si>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</si>
  <si>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</si>
  <si>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</si>
  <si>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</si>
  <si>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</si>
  <si>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</si>
  <si>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</si>
  <si>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</si>
  <si>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</si>
  <si>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</si>
  <si>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</si>
  <si>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</si>
  <si>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</si>
  <si>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</si>
  <si>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</si>
  <si>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</si>
  <si>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</si>
  <si>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</si>
  <si>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</si>
  <si>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</si>
  <si>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</si>
  <si>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</si>
  <si>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</si>
  <si>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</si>
  <si>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</si>
  <si>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</si>
  <si>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</si>
  <si>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</si>
  <si>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</si>
  <si>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</si>
  <si>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</si>
  <si>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</si>
  <si>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</si>
  <si>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</si>
  <si>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</si>
  <si>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</si>
  <si>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</si>
  <si>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</si>
  <si>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</si>
  <si>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</si>
  <si>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</si>
  <si>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</si>
  <si>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</si>
  <si>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</si>
  <si>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</si>
  <si>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</si>
  <si>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</si>
  <si>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</si>
  <si>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</si>
  <si>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</si>
  <si>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</si>
  <si>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</si>
  <si>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</si>
  <si>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</si>
  <si>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</si>
  <si>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</si>
  <si>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</si>
  <si>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</si>
  <si>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</si>
  <si>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</si>
  <si>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</si>
  <si>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</si>
  <si>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</si>
  <si>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</si>
  <si>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</si>
  <si>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</si>
  <si>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</si>
  <si>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</si>
  <si>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</si>
  <si>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</si>
  <si>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</si>
  <si>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</si>
  <si>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</si>
  <si>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</si>
  <si>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</si>
  <si>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</si>
  <si>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</si>
  <si>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</si>
  <si>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</si>
  <si>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</si>
  <si>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</si>
  <si>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</si>
  <si>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</si>
  <si>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</si>
  <si>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</si>
  <si>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</si>
  <si>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</si>
  <si>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</si>
  <si>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</si>
  <si>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</si>
  <si>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</si>
  <si>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</si>
  <si>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</si>
  <si>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</si>
  <si>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</si>
  <si>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</si>
  <si>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</si>
  <si>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</si>
  <si>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</si>
  <si>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</si>
  <si>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</si>
  <si>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</si>
  <si>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</si>
  <si>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</si>
  <si>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</si>
  <si>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</si>
  <si>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</si>
  <si>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</si>
  <si>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</si>
  <si>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</si>
  <si>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</si>
  <si>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</si>
  <si>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</si>
  <si>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</si>
  <si>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</si>
  <si>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</si>
  <si>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</si>
  <si>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</si>
  <si>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</si>
  <si>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</si>
  <si>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</si>
  <si>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</si>
  <si>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</si>
  <si>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</si>
  <si>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</si>
  <si>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</si>
  <si>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</si>
  <si>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</si>
  <si>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</si>
  <si>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</si>
  <si>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</si>
  <si>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</si>
  <si>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</si>
  <si>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</si>
  <si>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</si>
  <si>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</si>
  <si>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</si>
  <si>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</si>
  <si>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</si>
  <si>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</si>
  <si>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</si>
  <si>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</si>
  <si>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</si>
  <si>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</si>
  <si>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</si>
  <si>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</si>
  <si>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</si>
  <si>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</si>
  <si>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</si>
  <si>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</si>
  <si>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</si>
  <si>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</si>
  <si>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</si>
  <si>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</si>
  <si>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</si>
  <si>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</si>
  <si>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</si>
  <si>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</si>
  <si>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</si>
  <si>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</si>
  <si>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</si>
  <si>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</si>
  <si>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</si>
  <si>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</si>
  <si>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</si>
  <si>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</si>
  <si>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</si>
  <si>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</si>
  <si>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</si>
  <si>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</si>
  <si>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</si>
  <si>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</si>
  <si>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</si>
  <si>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</si>
  <si>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</si>
  <si>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</si>
  <si>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</si>
  <si>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</si>
  <si>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</si>
  <si>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</si>
  <si>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</si>
  <si>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</si>
  <si>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</si>
  <si>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</si>
  <si>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</si>
  <si>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</si>
  <si>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</si>
  <si>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</si>
  <si>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</si>
  <si>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</si>
  <si>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</si>
  <si>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</si>
  <si>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</si>
  <si>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</si>
  <si>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</si>
  <si>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</si>
  <si>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</si>
  <si>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</si>
  <si>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</si>
  <si>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</si>
  <si>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</si>
  <si>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</si>
  <si>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</si>
  <si>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</si>
  <si>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</si>
  <si>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</si>
  <si>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</si>
  <si>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</si>
  <si>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</si>
  <si>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</si>
  <si>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</si>
  <si>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</si>
  <si>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</si>
  <si>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</si>
  <si>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</si>
  <si>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</si>
  <si>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</si>
  <si>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</si>
  <si>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</si>
  <si>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</si>
  <si>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</si>
  <si>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</si>
  <si>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</si>
  <si>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</si>
  <si>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</si>
  <si>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</si>
  <si>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</si>
  <si>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</si>
  <si>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</si>
  <si>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</si>
  <si>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</si>
  <si>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</si>
  <si>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</si>
  <si>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</si>
  <si>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</si>
  <si>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</si>
  <si>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</si>
  <si>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</si>
  <si>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</si>
  <si>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</si>
  <si>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</si>
  <si>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</si>
  <si>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</si>
  <si>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</si>
  <si>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</si>
  <si>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</si>
  <si>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</si>
  <si>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</si>
  <si>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</si>
  <si>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</si>
  <si>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</si>
  <si>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</si>
  <si>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</si>
  <si>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</si>
  <si>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</si>
  <si>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</si>
  <si>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</si>
  <si>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</si>
  <si>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</si>
  <si>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</si>
  <si>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</si>
  <si>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</si>
  <si>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</si>
  <si>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</si>
  <si>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</si>
  <si>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</si>
  <si>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</si>
  <si>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</si>
  <si>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</si>
  <si>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</si>
  <si>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</si>
  <si>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</si>
  <si>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</si>
  <si>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</si>
  <si>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</si>
  <si>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</si>
  <si>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</si>
  <si>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</si>
  <si>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</si>
  <si>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</si>
  <si>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</si>
  <si>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</si>
  <si>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</si>
  <si>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</si>
  <si>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</si>
  <si>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</si>
  <si>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</si>
  <si>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</si>
  <si>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</si>
  <si>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</si>
  <si>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</si>
  <si>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</si>
  <si>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</si>
  <si>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</si>
  <si>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</si>
  <si>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</si>
  <si>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</si>
  <si>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</si>
  <si>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</si>
  <si>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</si>
  <si>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</si>
  <si>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</si>
  <si>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</si>
  <si>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</si>
  <si>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</si>
  <si>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</si>
  <si>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</si>
  <si>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</si>
  <si>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</si>
  <si>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</si>
  <si>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</si>
  <si>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</si>
  <si>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</si>
  <si>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</si>
  <si>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</si>
  <si>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</si>
  <si>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</si>
  <si>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</si>
  <si>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</si>
  <si>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</si>
  <si>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</si>
  <si>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</si>
  <si>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</si>
  <si>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</si>
  <si>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</si>
  <si>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</si>
  <si>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</si>
  <si>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</si>
  <si>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</si>
  <si>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</si>
  <si>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</si>
  <si>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</si>
  <si>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</si>
  <si>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</si>
  <si>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</si>
  <si>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</si>
  <si>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</si>
  <si>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</si>
  <si>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</si>
  <si>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</si>
  <si>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</si>
  <si>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</si>
  <si>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</si>
  <si>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</si>
  <si>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</si>
  <si>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</si>
  <si>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</si>
  <si>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</si>
  <si>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</si>
  <si>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</si>
  <si>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</si>
  <si>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</si>
  <si>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</si>
  <si>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</si>
  <si>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</si>
  <si>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</si>
  <si>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</si>
  <si>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</si>
  <si>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</si>
  <si>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</si>
  <si>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</si>
  <si>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</si>
  <si>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</si>
  <si>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</si>
  <si>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</si>
  <si>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</si>
  <si>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</si>
  <si>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</si>
  <si>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</si>
  <si>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</si>
  <si>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</si>
  <si>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</si>
  <si>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</si>
  <si>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</si>
  <si>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</si>
  <si>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</si>
  <si>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</si>
  <si>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</si>
  <si>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</si>
  <si>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</si>
  <si>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</si>
  <si>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</si>
  <si>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</si>
  <si>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</si>
  <si>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</si>
  <si>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</si>
  <si>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</si>
  <si>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</si>
  <si>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</si>
  <si>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</si>
  <si>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</si>
  <si>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</si>
  <si>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</si>
  <si>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</si>
  <si>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</si>
  <si>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</si>
  <si>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</si>
  <si>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</si>
  <si>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</si>
  <si>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</si>
  <si>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</si>
  <si>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</si>
  <si>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</si>
  <si>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</si>
  <si>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</si>
  <si>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</si>
  <si>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</si>
  <si>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</si>
  <si>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</si>
  <si>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</si>
  <si>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</si>
  <si>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</si>
  <si>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</si>
  <si>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</si>
  <si>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</si>
  <si>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</si>
  <si>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</si>
  <si>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</si>
  <si>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</si>
  <si>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</si>
  <si>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</si>
  <si>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</si>
  <si>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</si>
  <si>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</si>
  <si>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</si>
  <si>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</si>
  <si>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</si>
  <si>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</si>
  <si>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</si>
  <si>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</si>
  <si>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</si>
  <si>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</si>
  <si>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</si>
  <si>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</si>
  <si>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</si>
  <si>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</si>
  <si>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</si>
  <si>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</si>
  <si>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</si>
  <si>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</si>
  <si>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</si>
  <si>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</si>
  <si>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</si>
  <si>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</si>
  <si>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</si>
  <si>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</si>
  <si>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</si>
  <si>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</si>
  <si>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</si>
  <si>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</si>
  <si>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</si>
  <si>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</si>
  <si>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</si>
  <si>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</si>
  <si>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</si>
  <si>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</si>
  <si>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</si>
  <si>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</si>
  <si>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</si>
  <si>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</si>
  <si>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</si>
  <si>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</si>
  <si>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</si>
  <si>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</si>
  <si>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</si>
  <si>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</si>
  <si>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</si>
  <si>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</si>
  <si>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</si>
  <si>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</si>
  <si>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</si>
  <si>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</si>
  <si>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</si>
  <si>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</si>
  <si>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</si>
  <si>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</si>
  <si>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</si>
  <si>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</si>
  <si>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</si>
  <si>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</si>
  <si>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</si>
  <si>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</si>
  <si>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</si>
  <si>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</si>
  <si>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</si>
  <si>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</si>
  <si>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</si>
  <si>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</si>
  <si>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</si>
  <si>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</si>
  <si>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</si>
  <si>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</si>
  <si>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</si>
  <si>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</si>
  <si>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</si>
  <si>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</si>
  <si>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</si>
  <si>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</si>
  <si>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</si>
  <si>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</si>
  <si>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</si>
  <si>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</si>
  <si>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</si>
  <si>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</si>
  <si>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</si>
  <si>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</si>
  <si>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</si>
  <si>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</si>
  <si>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</si>
  <si>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</si>
  <si>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</si>
  <si>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</si>
  <si>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</si>
  <si>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</si>
  <si>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</si>
  <si>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</si>
  <si>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</si>
  <si>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</si>
  <si>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</si>
  <si>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</si>
  <si>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</si>
  <si>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</si>
  <si>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</si>
  <si>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</si>
  <si>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</si>
  <si>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</si>
  <si>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</si>
  <si>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</si>
  <si>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</si>
  <si>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</si>
  <si>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</si>
  <si>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</si>
  <si>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</si>
  <si>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</si>
  <si>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</si>
  <si>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</si>
  <si>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</si>
  <si>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</si>
  <si>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</si>
  <si>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</si>
  <si>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</si>
  <si>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</si>
  <si>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</si>
  <si>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</si>
  <si>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</si>
  <si>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</si>
  <si>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</si>
  <si>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</si>
  <si>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</si>
  <si>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</si>
  <si>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</si>
  <si>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</si>
  <si>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</si>
  <si>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</si>
  <si>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</si>
  <si>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</si>
  <si>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</si>
  <si>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</si>
  <si>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</si>
  <si>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</si>
  <si>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</si>
  <si>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</si>
  <si>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</si>
  <si>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</si>
  <si>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</si>
  <si>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</si>
  <si>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</si>
  <si>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</si>
  <si>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</si>
  <si>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</si>
  <si>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</si>
  <si>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</si>
  <si>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</si>
  <si>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</si>
  <si>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</si>
  <si>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</si>
  <si>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</si>
  <si>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</si>
  <si>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</si>
  <si>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</si>
  <si>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</si>
  <si>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</si>
  <si>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</si>
  <si>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</si>
  <si>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</si>
  <si>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</si>
  <si>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</si>
  <si>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</si>
  <si>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</si>
  <si>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</si>
  <si>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</si>
  <si>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</si>
  <si>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</si>
  <si>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</si>
  <si>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</si>
  <si>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</si>
  <si>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</si>
  <si>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</si>
  <si>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</si>
  <si>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</si>
  <si>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</si>
  <si>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</si>
  <si>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</si>
  <si>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</si>
  <si>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</si>
  <si>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</si>
  <si>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</si>
  <si>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</si>
  <si>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</si>
  <si>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</si>
  <si>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</si>
  <si>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</si>
  <si>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</si>
  <si>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</si>
  <si>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</si>
  <si>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</si>
  <si>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</si>
  <si>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</si>
  <si>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</si>
  <si>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</si>
  <si>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</si>
  <si>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</si>
  <si>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</si>
  <si>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</si>
  <si>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</si>
  <si>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</si>
  <si>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</si>
  <si>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</si>
  <si>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</si>
  <si>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</si>
  <si>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</si>
  <si>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</si>
  <si>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</si>
  <si>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</si>
  <si>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</si>
  <si>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</si>
  <si>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</si>
  <si>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</si>
  <si>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</si>
  <si>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</si>
  <si>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</si>
  <si>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</si>
  <si>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</si>
  <si>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</si>
  <si>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</si>
  <si>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</si>
  <si>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</si>
  <si>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</si>
  <si>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</si>
  <si>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</si>
  <si>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</si>
  <si>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</si>
  <si>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</si>
  <si>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</si>
  <si>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</si>
  <si>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</si>
  <si>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</si>
  <si>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</si>
  <si>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</si>
  <si>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</si>
  <si>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</si>
  <si>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</si>
  <si>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</si>
  <si>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</si>
  <si>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</si>
  <si>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</si>
  <si>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</si>
  <si>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</si>
  <si>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</si>
  <si>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</si>
  <si>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</si>
  <si>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</si>
  <si>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</si>
  <si>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</si>
  <si>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</si>
  <si>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</si>
  <si>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</si>
  <si>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</si>
  <si>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</si>
  <si>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</si>
  <si>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</si>
  <si>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</si>
  <si>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</si>
  <si>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</si>
  <si>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</si>
  <si>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</si>
  <si>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</si>
  <si>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</si>
  <si>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</si>
  <si>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</si>
  <si>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</si>
  <si>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</si>
  <si>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</si>
  <si>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</si>
  <si>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</si>
  <si>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</si>
  <si>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</si>
  <si>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</si>
  <si>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</si>
  <si>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</si>
  <si>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</si>
  <si>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</si>
  <si>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</si>
  <si>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</si>
  <si>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</si>
  <si>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</si>
  <si>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</si>
  <si>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</si>
  <si>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</si>
  <si>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</si>
  <si>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</si>
  <si>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</si>
  <si>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</si>
  <si>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</si>
  <si>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</si>
  <si>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</si>
  <si>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</si>
  <si>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</si>
  <si>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</si>
  <si>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</si>
  <si>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</si>
  <si>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</si>
  <si>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</si>
  <si>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</si>
  <si>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</si>
  <si>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</si>
  <si>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</si>
  <si>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</si>
  <si>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</si>
  <si>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</si>
  <si>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</si>
  <si>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</si>
  <si>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</si>
  <si>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</si>
  <si>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</si>
  <si>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</si>
  <si>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</si>
  <si>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</si>
  <si>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</si>
  <si>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</si>
  <si>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</si>
  <si>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</si>
  <si>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</si>
  <si>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</si>
  <si>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</si>
  <si>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</si>
  <si>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</si>
  <si>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</si>
  <si>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</si>
  <si>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</si>
  <si>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</si>
  <si>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</si>
  <si>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</si>
  <si>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</si>
  <si>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</si>
  <si>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</si>
  <si>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</si>
  <si>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</si>
  <si>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</si>
  <si>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</si>
  <si>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</si>
  <si>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</si>
  <si>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</si>
  <si>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</si>
  <si>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</si>
  <si>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</si>
  <si>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</si>
  <si>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</si>
  <si>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</si>
  <si>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</si>
  <si>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</si>
  <si>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</si>
  <si>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</si>
  <si>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</si>
  <si>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</si>
  <si>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</si>
  <si>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</si>
  <si>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</si>
  <si>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</si>
  <si>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</si>
  <si>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</si>
  <si>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</si>
  <si>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</si>
  <si>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</si>
  <si>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</si>
  <si>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</si>
  <si>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</si>
  <si>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</si>
  <si>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</si>
  <si>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</si>
  <si>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</si>
  <si>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</si>
  <si>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</si>
  <si>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</si>
  <si>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</si>
  <si>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</si>
  <si>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</si>
  <si>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</si>
  <si>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</si>
  <si>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</si>
  <si>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</si>
  <si>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</si>
  <si>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</si>
  <si>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</si>
  <si>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</si>
  <si>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</si>
  <si>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</si>
  <si>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</si>
  <si>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</si>
  <si>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</si>
  <si>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</si>
  <si>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</si>
  <si>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</si>
  <si>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</si>
  <si>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</si>
  <si>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</si>
  <si>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</si>
  <si>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</si>
  <si>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</si>
  <si>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</si>
  <si>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</si>
  <si>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</si>
  <si>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</si>
  <si>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</si>
  <si>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</si>
  <si>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</si>
  <si>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</si>
  <si>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</si>
  <si>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</si>
  <si>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</si>
  <si>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</si>
  <si>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</si>
  <si>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</si>
  <si>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</si>
  <si>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</si>
  <si>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</si>
  <si>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</si>
  <si>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</si>
  <si>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</si>
  <si>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</si>
  <si>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</si>
  <si>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</si>
  <si>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</si>
  <si>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</si>
  <si>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</si>
  <si>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</si>
  <si>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</si>
  <si>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</si>
  <si>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</si>
  <si>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</si>
  <si>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</si>
  <si>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</si>
  <si>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</si>
  <si>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</si>
  <si>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</si>
  <si>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</si>
  <si>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</si>
  <si>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</si>
  <si>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</si>
  <si>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</si>
  <si>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</si>
  <si>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</si>
  <si>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</si>
  <si>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</si>
  <si>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</si>
  <si>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</si>
  <si>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</si>
  <si>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</si>
  <si>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</si>
  <si>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</si>
  <si>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</si>
  <si>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</si>
  <si>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</si>
  <si>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</si>
  <si>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</si>
  <si>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</si>
  <si>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</si>
  <si>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</si>
  <si>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</si>
  <si>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</si>
  <si>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</si>
  <si>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</si>
  <si>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</si>
  <si>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</si>
  <si>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</si>
  <si>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</si>
  <si>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</si>
  <si>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</si>
  <si>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</si>
  <si>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</si>
  <si>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</si>
  <si>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</si>
  <si>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</si>
  <si>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</si>
  <si>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</si>
  <si>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</si>
  <si>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</si>
  <si>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</si>
  <si>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</si>
  <si>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</si>
  <si>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</si>
  <si>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</si>
  <si>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</si>
  <si>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</si>
  <si>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</si>
  <si>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</si>
  <si>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</si>
  <si>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</si>
  <si>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</si>
  <si>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</si>
  <si>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</si>
  <si>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</si>
  <si>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</si>
  <si>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</si>
  <si>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</si>
  <si>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</si>
  <si>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</si>
  <si>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</si>
  <si>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</si>
  <si>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</si>
  <si>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</si>
  <si>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</si>
  <si>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</si>
  <si>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</si>
  <si>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</si>
  <si>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</si>
  <si>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</si>
  <si>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</si>
  <si>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</si>
  <si>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</si>
  <si>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</si>
  <si>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</si>
  <si>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</si>
  <si>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</si>
  <si>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</si>
  <si>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</si>
  <si>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</si>
  <si>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</si>
  <si>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</si>
  <si>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</si>
  <si>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</si>
  <si>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</si>
  <si>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</si>
  <si>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</si>
  <si>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</si>
  <si>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</si>
  <si>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</si>
  <si>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</si>
  <si>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</si>
  <si>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</si>
  <si>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</si>
  <si>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</si>
  <si>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</si>
  <si>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</si>
  <si>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</si>
  <si>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</si>
  <si>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</si>
  <si>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</si>
  <si>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</si>
  <si>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</si>
  <si>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</si>
  <si>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</si>
  <si>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</si>
  <si>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</si>
  <si>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</si>
  <si>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</si>
  <si>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</si>
  <si>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</si>
  <si>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</si>
  <si>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</si>
  <si>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</si>
  <si>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</si>
  <si>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</si>
  <si>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</si>
  <si>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</si>
  <si>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</si>
  <si>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</si>
  <si>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</si>
  <si>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</si>
  <si>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</si>
  <si>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</si>
  <si>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</si>
  <si>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</si>
  <si>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</si>
  <si>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</si>
  <si>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</si>
  <si>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</si>
  <si>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</si>
  <si>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</si>
  <si>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</si>
  <si>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</si>
  <si>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</si>
  <si>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</si>
  <si>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</si>
  <si>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</si>
  <si>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</si>
  <si>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</si>
  <si>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</si>
  <si>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</si>
  <si>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</si>
  <si>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</si>
  <si>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</si>
  <si>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</si>
  <si>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</si>
  <si>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</si>
  <si>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</si>
  <si>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</si>
  <si>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</si>
  <si>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</si>
  <si>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</si>
  <si>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</si>
  <si>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</si>
  <si>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</si>
  <si>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</si>
  <si>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</si>
  <si>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</si>
  <si>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</si>
  <si>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</si>
  <si>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</si>
  <si>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</si>
  <si>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</si>
  <si>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</si>
  <si>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</si>
  <si>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</si>
  <si>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</si>
  <si>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</si>
  <si>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</si>
  <si>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</si>
  <si>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</si>
  <si>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</si>
  <si>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</si>
  <si>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</si>
  <si>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</si>
  <si>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</si>
  <si>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</si>
  <si>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</si>
  <si>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</si>
  <si>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</si>
  <si>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</si>
  <si>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</si>
  <si>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</si>
  <si>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</si>
  <si>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</si>
  <si>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</si>
  <si>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</si>
  <si>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</si>
  <si>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</si>
  <si>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</si>
  <si>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</si>
  <si>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</si>
  <si>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</si>
  <si>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</si>
  <si>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</si>
  <si>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</si>
  <si>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</si>
  <si>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</si>
  <si>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</si>
  <si>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</si>
  <si>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</si>
  <si>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</si>
  <si>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</si>
  <si>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</si>
  <si>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</si>
  <si>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</si>
  <si>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</si>
  <si>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</si>
  <si>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</si>
  <si>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</si>
  <si>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</si>
  <si>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</si>
  <si>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</si>
  <si>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</si>
  <si>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</si>
  <si>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</si>
  <si>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</si>
  <si>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</si>
  <si>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</si>
  <si>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</si>
  <si>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</si>
  <si>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</si>
  <si>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</si>
  <si>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</si>
  <si>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</si>
  <si>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</si>
  <si>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</si>
  <si>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</si>
  <si>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</si>
  <si>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</si>
  <si>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</si>
  <si>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</si>
  <si>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</si>
  <si>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</si>
  <si>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</si>
  <si>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</si>
  <si>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</si>
  <si>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</si>
  <si>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</si>
  <si>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</si>
  <si>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</si>
  <si>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</si>
  <si>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</si>
  <si>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</si>
  <si>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</si>
  <si>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</si>
  <si>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</si>
  <si>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</si>
  <si>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</si>
  <si>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</si>
  <si>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</si>
  <si>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</si>
  <si>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</si>
  <si>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</si>
  <si>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</si>
  <si>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</si>
  <si>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</si>
  <si>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</si>
  <si>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</si>
  <si>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</si>
  <si>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</si>
  <si>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</si>
  <si>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</si>
  <si>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</si>
  <si>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</si>
  <si>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</si>
  <si>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</si>
  <si>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</si>
  <si>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</si>
  <si>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</si>
  <si>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</si>
  <si>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</si>
  <si>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</si>
  <si>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</si>
  <si>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</si>
  <si>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</si>
  <si>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</si>
  <si>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</si>
  <si>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</si>
  <si>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</si>
  <si>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</si>
  <si>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</si>
  <si>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</si>
  <si>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</si>
  <si>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</si>
  <si>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</si>
  <si>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</si>
  <si>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</si>
  <si>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</si>
  <si>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</si>
  <si>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</si>
  <si>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</si>
  <si>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</si>
  <si>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</si>
  <si>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</si>
  <si>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</si>
  <si>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</si>
  <si>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</si>
  <si>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</si>
  <si>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</si>
  <si>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</si>
  <si>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</si>
  <si>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</si>
  <si>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</si>
  <si>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</si>
  <si>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</si>
  <si>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</si>
  <si>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</si>
  <si>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</si>
  <si>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</si>
  <si>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</si>
  <si>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</si>
  <si>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</si>
  <si>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</si>
  <si>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</si>
  <si>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</si>
  <si>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</si>
  <si>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</si>
  <si>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</si>
  <si>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</si>
  <si>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</si>
  <si>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</si>
  <si>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</si>
  <si>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</si>
  <si>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</si>
  <si>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</si>
  <si>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</si>
  <si>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</si>
  <si>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</si>
  <si>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</si>
  <si>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</si>
  <si>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</si>
  <si>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</si>
  <si>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</si>
  <si>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</si>
  <si>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</si>
  <si>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</si>
  <si>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</si>
  <si>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</si>
  <si>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</si>
  <si>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</si>
  <si>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</si>
  <si>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</si>
  <si>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</si>
  <si>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</si>
  <si>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</si>
  <si>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</si>
  <si>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</si>
  <si>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</si>
  <si>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</si>
  <si>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</si>
  <si>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</si>
  <si>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</si>
  <si>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</si>
  <si>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</si>
  <si>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</si>
  <si>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</si>
  <si>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</si>
  <si>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</si>
  <si>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</si>
  <si>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</si>
  <si>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</si>
  <si>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</si>
  <si>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</si>
  <si>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</si>
  <si>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</si>
  <si>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</si>
  <si>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</si>
  <si>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</si>
  <si>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</si>
  <si>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</si>
  <si>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</si>
  <si>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</si>
  <si>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</si>
  <si>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</si>
  <si>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</si>
  <si>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</si>
  <si>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</si>
  <si>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</si>
  <si>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</si>
  <si>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</si>
  <si>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</si>
  <si>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</si>
  <si>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</si>
  <si>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</si>
  <si>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</si>
  <si>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</si>
  <si>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</si>
  <si>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</si>
  <si>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</si>
  <si>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</si>
  <si>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</si>
  <si>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</si>
  <si>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</si>
  <si>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</si>
  <si>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</si>
  <si>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</si>
  <si>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</si>
  <si>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</si>
  <si>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</si>
  <si>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</si>
  <si>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</si>
  <si>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</si>
  <si>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</si>
  <si>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</si>
  <si>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</si>
  <si>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</si>
  <si>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</si>
  <si>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</si>
  <si>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</si>
  <si>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</si>
  <si>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</si>
  <si>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</si>
  <si>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</si>
  <si>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</si>
  <si>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</si>
  <si>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</si>
  <si>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</si>
  <si>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</si>
  <si>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</si>
  <si>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</si>
  <si>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</si>
  <si>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</si>
  <si>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</si>
  <si>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</si>
  <si>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</si>
  <si>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</si>
  <si>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</si>
  <si>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</si>
  <si>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</si>
  <si>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</si>
  <si>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</si>
  <si>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</si>
  <si>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</si>
  <si>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</si>
  <si>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</si>
  <si>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</si>
  <si>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</si>
  <si>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</si>
  <si>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</si>
  <si>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</si>
  <si>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</si>
  <si>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</si>
  <si>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</si>
  <si>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</si>
  <si>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</si>
  <si>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</si>
  <si>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</si>
  <si>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</si>
  <si>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</si>
  <si>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</si>
  <si>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</si>
  <si>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</si>
  <si>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</si>
  <si>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</si>
  <si>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</si>
  <si>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</si>
  <si>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</si>
  <si>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</si>
  <si>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</si>
  <si>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</si>
  <si>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</si>
  <si>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</si>
  <si>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</si>
  <si>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</si>
  <si>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</si>
  <si>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</si>
  <si>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</si>
  <si>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</si>
  <si>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</si>
  <si>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</si>
  <si>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</si>
  <si>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</si>
  <si>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</si>
  <si>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</si>
  <si>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</si>
  <si>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</si>
  <si>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</si>
  <si>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</si>
  <si>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</si>
  <si>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</si>
  <si>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</si>
  <si>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</si>
  <si>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</si>
  <si>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</si>
  <si>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</si>
  <si>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</si>
  <si>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</si>
  <si>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</si>
  <si>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</si>
  <si>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</si>
  <si>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</si>
  <si>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</si>
  <si>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</si>
  <si>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</si>
  <si>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</si>
  <si>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</si>
  <si>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</si>
  <si>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</si>
  <si>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</si>
  <si>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</si>
  <si>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</si>
  <si>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</si>
  <si>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</si>
  <si>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</si>
  <si>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</si>
  <si>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</si>
  <si>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</si>
  <si>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</si>
  <si>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</si>
  <si>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</si>
  <si>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</si>
  <si>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</si>
  <si>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</si>
  <si>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</si>
  <si>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</si>
  <si>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</si>
  <si>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</si>
  <si>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</si>
  <si>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</si>
  <si>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</si>
  <si>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</si>
  <si>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</si>
  <si>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</si>
  <si>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</si>
  <si>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</si>
  <si>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</si>
  <si>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</si>
  <si>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</si>
  <si>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</si>
  <si>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</si>
  <si>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</si>
  <si>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</si>
  <si>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</si>
  <si>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</si>
  <si>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</si>
  <si>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</si>
  <si>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</si>
  <si>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</si>
  <si>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</si>
  <si>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</si>
  <si>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</si>
  <si>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</si>
  <si>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</si>
  <si>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</si>
  <si>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</si>
  <si>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</si>
  <si>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</si>
  <si>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</si>
  <si>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</si>
  <si>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</si>
  <si>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</si>
  <si>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</si>
  <si>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</si>
  <si>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</si>
  <si>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</si>
  <si>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</si>
  <si>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</si>
  <si>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</si>
  <si>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</si>
  <si>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</si>
  <si>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</si>
  <si>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</si>
  <si>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</si>
  <si>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</si>
  <si>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</si>
  <si>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</si>
  <si>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</si>
  <si>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</si>
  <si>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</si>
  <si>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</si>
  <si>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</si>
  <si>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</si>
  <si>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</si>
  <si>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</si>
  <si>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</si>
  <si>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</si>
  <si>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</si>
  <si>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</si>
  <si>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</si>
  <si>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</si>
  <si>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</si>
  <si>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</si>
  <si>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</si>
  <si>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</si>
  <si>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</si>
  <si>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</si>
  <si>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</si>
  <si>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</si>
  <si>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</si>
  <si>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</si>
  <si>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</si>
  <si>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</si>
  <si>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</si>
  <si>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</si>
  <si>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</si>
  <si>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</si>
  <si>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</si>
  <si>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</si>
  <si>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</si>
  <si>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</si>
  <si>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</si>
  <si>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</si>
  <si>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</si>
  <si>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</si>
  <si>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</si>
  <si>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</si>
  <si>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</si>
  <si>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</si>
  <si>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</si>
  <si>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</si>
  <si>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</si>
  <si>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</si>
  <si>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</si>
  <si>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</si>
  <si>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</si>
  <si>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</si>
  <si>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</si>
  <si>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</si>
  <si>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</si>
  <si>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</si>
  <si>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</si>
  <si>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</si>
  <si>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</si>
  <si>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</si>
  <si>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</si>
  <si>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</si>
  <si>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</si>
  <si>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</si>
  <si>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</si>
  <si>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</si>
  <si>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</si>
  <si>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</si>
  <si>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</si>
  <si>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</si>
  <si>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</si>
  <si>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</si>
  <si>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</si>
  <si>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</si>
  <si>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</si>
  <si>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</si>
  <si>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</si>
  <si>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</si>
  <si>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</si>
  <si>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</si>
  <si>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</si>
  <si>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</si>
  <si>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</si>
  <si>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</si>
  <si>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</si>
  <si>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</si>
  <si>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</si>
  <si>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</si>
  <si>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</si>
  <si>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</si>
  <si>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</si>
  <si>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</si>
  <si>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</si>
  <si>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</si>
  <si>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</si>
  <si>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</si>
  <si>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</si>
  <si>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</si>
  <si>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</si>
  <si>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</si>
  <si>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</si>
  <si>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</si>
  <si>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</si>
  <si>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</si>
  <si>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</si>
  <si>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</si>
  <si>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</si>
  <si>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</si>
  <si>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</si>
  <si>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</si>
  <si>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</si>
  <si>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</si>
  <si>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</si>
  <si>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</si>
  <si>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</si>
  <si>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</si>
  <si>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</si>
  <si>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</si>
  <si>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</si>
  <si>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</si>
  <si>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</si>
  <si>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</si>
  <si>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</si>
  <si>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</si>
  <si>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</si>
  <si>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</si>
  <si>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</si>
  <si>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</si>
  <si>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</si>
  <si>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</si>
  <si>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</si>
  <si>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</si>
  <si>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</si>
  <si>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</si>
  <si>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</si>
  <si>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</si>
  <si>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</si>
  <si>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</si>
  <si>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</si>
  <si>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</si>
  <si>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</si>
  <si>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</si>
  <si>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</si>
  <si>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</si>
  <si>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</si>
  <si>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</si>
  <si>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</si>
  <si>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</si>
  <si>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</si>
  <si>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</si>
  <si>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</si>
  <si>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</si>
  <si>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</si>
  <si>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</si>
  <si>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</si>
  <si>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</si>
  <si>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</si>
  <si>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</si>
  <si>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</si>
  <si>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</si>
  <si>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</si>
  <si>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</si>
  <si>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</si>
  <si>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</si>
  <si>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</si>
  <si>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</si>
  <si>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</si>
  <si>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</si>
  <si>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</si>
  <si>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</si>
  <si>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</si>
  <si>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</si>
  <si>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</si>
  <si>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</si>
  <si>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</si>
  <si>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</si>
  <si>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</si>
  <si>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</si>
  <si>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</si>
  <si>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</si>
  <si>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</si>
  <si>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</si>
  <si>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</si>
  <si>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</si>
  <si>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</si>
  <si>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</si>
  <si>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</si>
  <si>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</si>
  <si>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</si>
  <si>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</si>
  <si>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</si>
  <si>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</si>
  <si>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</si>
  <si>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</si>
  <si>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</si>
  <si>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</si>
  <si>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</si>
  <si>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</si>
  <si>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</si>
  <si>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</si>
  <si>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</si>
  <si>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</si>
  <si>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</si>
  <si>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</si>
  <si>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</si>
  <si>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</si>
  <si>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</si>
  <si>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</si>
  <si>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</si>
  <si>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</si>
  <si>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</si>
  <si>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</si>
  <si>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</si>
  <si>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</si>
  <si>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</si>
  <si>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</si>
  <si>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</si>
  <si>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</si>
  <si>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</si>
  <si>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</si>
  <si>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</si>
  <si>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</si>
  <si>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</si>
  <si>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</si>
  <si>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</si>
  <si>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</si>
  <si>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</si>
  <si>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</si>
  <si>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</si>
  <si>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</si>
  <si>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</si>
  <si>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</si>
  <si>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</si>
  <si>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</si>
  <si>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</si>
  <si>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</si>
  <si>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</si>
  <si>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</si>
  <si>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</si>
  <si>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</si>
  <si>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</si>
  <si>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</si>
  <si>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</si>
  <si>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</si>
  <si>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</si>
  <si>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</si>
  <si>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</si>
  <si>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</si>
  <si>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</si>
  <si>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</si>
  <si>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</si>
  <si>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</si>
  <si>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</si>
  <si>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</si>
  <si>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</si>
  <si>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</si>
  <si>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</si>
  <si>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</si>
  <si>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</si>
  <si>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</si>
  <si>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</si>
  <si>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</si>
  <si>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</si>
  <si>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</si>
  <si>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</si>
  <si>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</si>
  <si>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</si>
  <si>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</si>
  <si>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</si>
  <si>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</si>
  <si>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</si>
  <si>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</si>
  <si>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</si>
  <si>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</si>
  <si>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</si>
  <si>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</si>
  <si>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</si>
  <si>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</si>
  <si>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</si>
  <si>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</si>
  <si>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</si>
  <si>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</si>
  <si>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</si>
  <si>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</si>
  <si>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</si>
  <si>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</si>
  <si>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</si>
  <si>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</si>
  <si>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</si>
  <si>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</si>
  <si>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</si>
  <si>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</si>
  <si>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</si>
  <si>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</si>
  <si>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</si>
  <si>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</si>
  <si>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</si>
  <si>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</si>
  <si>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</si>
  <si>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</si>
  <si>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</si>
  <si>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</si>
  <si>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</si>
  <si>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</si>
  <si>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</si>
  <si>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</si>
  <si>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</si>
  <si>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</si>
  <si>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</si>
  <si>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</si>
  <si>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</si>
  <si>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</si>
  <si>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</si>
  <si>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</si>
  <si>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</si>
  <si>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</si>
  <si>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</si>
  <si>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</si>
  <si>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</si>
  <si>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</si>
  <si>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</si>
  <si>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</si>
  <si>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</si>
  <si>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</si>
  <si>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</si>
  <si>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</si>
  <si>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</si>
  <si>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</si>
  <si>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</si>
  <si>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</si>
  <si>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</si>
  <si>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</si>
  <si>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</si>
  <si>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</si>
  <si>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</si>
  <si>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</si>
  <si>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</si>
  <si>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</si>
  <si>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</si>
  <si>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</si>
  <si>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</si>
  <si>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</si>
  <si>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</si>
  <si>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</si>
  <si>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</si>
  <si>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</si>
  <si>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</si>
  <si>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</si>
  <si>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</si>
  <si>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</si>
  <si>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</si>
  <si>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</si>
  <si>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</si>
  <si>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</si>
  <si>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</si>
  <si>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</si>
  <si>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</si>
  <si>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</si>
  <si>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</si>
  <si>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</si>
  <si>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</si>
  <si>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</si>
  <si>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</si>
  <si>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</si>
  <si>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</si>
  <si>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</si>
  <si>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</si>
  <si>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</si>
  <si>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</si>
  <si>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</si>
  <si>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</si>
  <si>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</si>
  <si>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</si>
  <si>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</si>
  <si>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</si>
  <si>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</si>
  <si>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</si>
  <si>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</si>
  <si>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</si>
  <si>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</si>
  <si>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</si>
  <si>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</si>
  <si>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</si>
  <si>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</si>
  <si>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</si>
  <si>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</si>
  <si>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</si>
  <si>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</si>
  <si>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</si>
  <si>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</si>
  <si>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</si>
  <si>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</si>
  <si>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</si>
  <si>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</si>
  <si>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</si>
  <si>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</si>
  <si>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</si>
  <si>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</si>
  <si>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</si>
  <si>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</si>
  <si>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</si>
  <si>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</si>
  <si>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</si>
  <si>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</si>
  <si>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</si>
  <si>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</si>
  <si>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</si>
  <si>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</si>
  <si>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</si>
  <si>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</si>
  <si>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</si>
  <si>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</si>
  <si>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</si>
  <si>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</si>
  <si>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</si>
  <si>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</si>
  <si>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</si>
  <si>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</si>
  <si>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</si>
  <si>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</si>
  <si>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</si>
  <si>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</si>
  <si>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</si>
  <si>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</si>
  <si>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</si>
  <si>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</si>
  <si>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</si>
  <si>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</si>
  <si>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</si>
  <si>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</si>
  <si>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</si>
  <si>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</si>
  <si>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</si>
  <si>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</si>
  <si>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</si>
  <si>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</si>
  <si>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</si>
  <si>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</si>
  <si>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</si>
  <si>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</si>
  <si>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</si>
  <si>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</si>
  <si>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</si>
  <si>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</si>
  <si>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</si>
  <si>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</si>
  <si>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</si>
  <si>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</si>
  <si>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</si>
  <si>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</si>
  <si>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</si>
  <si>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</si>
  <si>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</si>
  <si>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</si>
  <si>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</si>
  <si>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</si>
  <si>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</si>
  <si>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</si>
  <si>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</si>
  <si>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</si>
  <si>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</si>
  <si>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</si>
  <si>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</si>
  <si>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</si>
  <si>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</si>
  <si>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</si>
  <si>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</si>
  <si>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</si>
  <si>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</si>
  <si>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</si>
  <si>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</si>
  <si>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</si>
  <si>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</si>
  <si>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</si>
  <si>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</si>
  <si>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</si>
  <si>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</si>
  <si>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</si>
  <si>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</si>
  <si>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</si>
  <si>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</si>
  <si>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</si>
  <si>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</si>
  <si>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</si>
  <si>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</si>
  <si>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</si>
  <si>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</si>
  <si>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</si>
  <si>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</si>
  <si>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</si>
  <si>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</si>
  <si>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</si>
  <si>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</si>
  <si>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</si>
  <si>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</si>
  <si>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</si>
  <si>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</si>
  <si>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</si>
  <si>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</si>
  <si>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</si>
  <si>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</si>
  <si>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</si>
  <si>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</si>
  <si>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</si>
  <si>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</si>
  <si>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</si>
  <si>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</si>
  <si>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</si>
  <si>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</si>
  <si>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</si>
  <si>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</si>
  <si>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</si>
  <si>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</si>
  <si>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</si>
  <si>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</si>
  <si>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</si>
  <si>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</si>
  <si>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</si>
  <si>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</si>
  <si>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</si>
  <si>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</si>
  <si>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</si>
  <si>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</si>
  <si>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</si>
  <si>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</si>
  <si>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</si>
  <si>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</si>
  <si>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</si>
  <si>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</si>
  <si>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</si>
  <si>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</si>
  <si>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</si>
  <si>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</si>
  <si>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</si>
  <si>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</si>
  <si>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</si>
  <si>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</si>
  <si>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</si>
  <si>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</si>
  <si>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</si>
  <si>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</si>
  <si>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</si>
  <si>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</si>
  <si>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</si>
  <si>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</si>
  <si>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</si>
  <si>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</si>
  <si>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</si>
  <si>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</si>
  <si>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</si>
  <si>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</si>
  <si>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</si>
  <si>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</si>
  <si>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</si>
  <si>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</si>
  <si>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</si>
  <si>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</si>
  <si>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</si>
  <si>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</si>
  <si>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</si>
  <si>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</si>
  <si>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</si>
  <si>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</si>
  <si>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</si>
  <si>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</si>
  <si>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</si>
  <si>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</si>
  <si>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</si>
  <si>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</si>
  <si>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</si>
  <si>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</si>
  <si>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</si>
  <si>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</si>
  <si>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</si>
  <si>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</si>
  <si>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</si>
  <si>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</si>
  <si>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</si>
  <si>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</si>
  <si>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</si>
  <si>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</si>
  <si>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</si>
  <si>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</si>
  <si>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</si>
  <si>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</si>
  <si>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</si>
  <si>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</si>
  <si>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</si>
  <si>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</si>
  <si>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</si>
  <si>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</si>
  <si>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</si>
  <si>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</si>
  <si>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</si>
  <si>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</si>
  <si>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</si>
  <si>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</si>
  <si>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</si>
  <si>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</si>
  <si>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</si>
  <si>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</si>
  <si>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</si>
  <si>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</si>
  <si>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</si>
  <si>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</si>
  <si>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</si>
  <si>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</si>
  <si>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</si>
  <si>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</si>
  <si>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</si>
  <si>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</si>
  <si>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</si>
  <si>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</si>
  <si>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</si>
  <si>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</si>
  <si>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</si>
  <si>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</si>
  <si>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</si>
  <si>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</si>
  <si>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</si>
  <si>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</si>
  <si>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</si>
  <si>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</si>
  <si>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</si>
  <si>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</si>
  <si>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</si>
  <si>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</si>
  <si>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</si>
  <si>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</si>
  <si>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</si>
  <si>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</si>
  <si>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</si>
  <si>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</si>
  <si>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</si>
  <si>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</si>
  <si>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</si>
  <si>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</si>
  <si>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</si>
  <si>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</si>
  <si>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</si>
  <si>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</si>
  <si>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</si>
  <si>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</si>
  <si>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</si>
  <si>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</si>
  <si>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</si>
  <si>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</si>
  <si>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</si>
  <si>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</si>
  <si>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</si>
  <si>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</si>
  <si>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</si>
  <si>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</si>
  <si>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</si>
  <si>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</si>
  <si>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</si>
  <si>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</si>
  <si>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</si>
  <si>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</si>
  <si>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</si>
  <si>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</si>
  <si>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</si>
  <si>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</si>
  <si>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</si>
  <si>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</si>
  <si>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</si>
  <si>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</si>
  <si>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</si>
  <si>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</si>
  <si>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</si>
  <si>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</si>
  <si>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</si>
  <si>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</si>
  <si>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</si>
  <si>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</si>
  <si>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</si>
  <si>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</si>
  <si>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</si>
  <si>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</si>
  <si>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</si>
  <si>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</si>
  <si>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</si>
  <si>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</si>
  <si>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</si>
  <si>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</si>
  <si>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</si>
  <si>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</si>
  <si>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</si>
  <si>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</si>
  <si>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</si>
  <si>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</si>
  <si>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</si>
  <si>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</si>
  <si>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</si>
  <si>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</si>
  <si>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</si>
  <si>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</si>
  <si>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</si>
  <si>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</si>
  <si>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</si>
  <si>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</si>
  <si>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</si>
  <si>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</si>
  <si>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</si>
  <si>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</si>
  <si>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</si>
  <si>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</si>
  <si>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</si>
  <si>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</si>
  <si>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</si>
  <si>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</si>
  <si>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</si>
  <si>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</si>
  <si>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</si>
  <si>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</si>
  <si>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</si>
  <si>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</si>
  <si>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</si>
  <si>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</si>
  <si>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</si>
  <si>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</si>
  <si>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</si>
  <si>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</si>
  <si>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</si>
  <si>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</si>
  <si>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</si>
  <si>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</si>
  <si>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</si>
  <si>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</si>
  <si>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</si>
  <si>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</si>
  <si>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</si>
  <si>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</si>
  <si>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</si>
  <si>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</si>
  <si>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</si>
  <si>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</si>
  <si>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</si>
  <si>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</si>
  <si>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</si>
  <si>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</si>
  <si>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</si>
  <si>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</si>
  <si>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</si>
  <si>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</si>
  <si>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</si>
  <si>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</si>
  <si>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</si>
  <si>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</si>
  <si>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</si>
  <si>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</si>
  <si>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</si>
  <si>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</si>
  <si>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</si>
  <si>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</si>
  <si>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</si>
  <si>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</si>
  <si>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</si>
  <si>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</si>
  <si>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</si>
  <si>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</si>
  <si>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</si>
  <si>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</si>
  <si>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</si>
  <si>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</si>
  <si>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</si>
  <si>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</si>
  <si>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</si>
  <si>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</si>
  <si>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</si>
  <si>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</si>
  <si>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</si>
  <si>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</si>
  <si>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</si>
  <si>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</si>
  <si>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</si>
  <si>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</si>
  <si>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</si>
  <si>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</si>
  <si>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</si>
  <si>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</si>
  <si>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</si>
  <si>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</si>
  <si>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</si>
  <si>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</si>
  <si>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</si>
  <si>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</si>
  <si>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</si>
  <si>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</si>
  <si>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</si>
  <si>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</si>
  <si>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</si>
  <si>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</si>
  <si>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</si>
  <si>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</si>
  <si>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</si>
  <si>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</si>
  <si>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</si>
  <si>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</si>
  <si>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</si>
  <si>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</si>
  <si>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</si>
  <si>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</si>
  <si>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</si>
  <si>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</si>
  <si>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</si>
  <si>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</si>
  <si>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</si>
  <si>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</si>
  <si>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</si>
  <si>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</si>
  <si>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</si>
  <si>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</si>
  <si>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</si>
  <si>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</si>
  <si>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</si>
  <si>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</si>
  <si>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</si>
  <si>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</si>
  <si>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</si>
  <si>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</si>
  <si>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</si>
  <si>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</si>
  <si>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</si>
  <si>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</si>
  <si>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</si>
  <si>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</si>
  <si>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</si>
  <si>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</si>
  <si>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</si>
  <si>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</si>
  <si>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</si>
  <si>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</si>
  <si>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</si>
  <si>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</si>
  <si>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</si>
  <si>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</si>
  <si>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</si>
  <si>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</si>
  <si>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</si>
  <si>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</si>
  <si>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</si>
  <si>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</si>
  <si>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</si>
  <si>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</si>
  <si>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</si>
  <si>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</si>
  <si>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</si>
  <si>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</si>
  <si>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</si>
  <si>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</si>
  <si>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</si>
  <si>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</si>
  <si>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</si>
  <si>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</si>
  <si>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</si>
  <si>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</si>
  <si>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</si>
  <si>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</si>
  <si>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</si>
  <si>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</si>
  <si>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</si>
  <si>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</si>
  <si>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</si>
  <si>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</si>
  <si>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</si>
  <si>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</si>
  <si>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</si>
  <si>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</si>
  <si>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</si>
  <si>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</si>
  <si>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</si>
  <si>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</si>
  <si>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</si>
  <si>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</si>
  <si>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</si>
  <si>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</si>
  <si>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</si>
  <si>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</si>
  <si>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</si>
  <si>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</si>
  <si>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</si>
  <si>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</si>
  <si>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</si>
  <si>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</si>
  <si>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</si>
  <si>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</si>
  <si>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</si>
  <si>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</si>
  <si>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</si>
  <si>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</si>
  <si>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</si>
  <si>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</si>
  <si>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</si>
  <si>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</si>
  <si>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</si>
  <si>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</si>
  <si>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</si>
  <si>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</si>
  <si>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</si>
  <si>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</si>
  <si>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</si>
  <si>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</si>
  <si>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</si>
  <si>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</si>
  <si>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</si>
  <si>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</si>
  <si>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</si>
  <si>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</si>
  <si>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</si>
  <si>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</si>
  <si>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</si>
  <si>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</si>
  <si>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</si>
  <si>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</si>
  <si>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</si>
  <si>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</si>
  <si>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</si>
  <si>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</si>
  <si>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</si>
  <si>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</si>
  <si>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</si>
  <si>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</si>
  <si>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</si>
  <si>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</si>
  <si>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</si>
  <si>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</si>
  <si>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</si>
  <si>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</si>
  <si>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</si>
  <si>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</si>
  <si>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</si>
  <si>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</si>
  <si>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</si>
  <si>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</si>
  <si>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</si>
  <si>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</si>
  <si>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</si>
  <si>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</si>
  <si>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</si>
  <si>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</si>
  <si>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</si>
  <si>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</si>
  <si>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</si>
  <si>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</si>
  <si>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</si>
  <si>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</si>
  <si>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</si>
  <si>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</si>
  <si>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</si>
  <si>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</si>
  <si>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</si>
  <si>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</si>
  <si>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</si>
  <si>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</si>
  <si>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</si>
  <si>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</si>
  <si>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</si>
  <si>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</si>
  <si>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</si>
  <si>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</si>
  <si>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</si>
  <si>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</si>
  <si>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</si>
  <si>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</si>
  <si>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</si>
  <si>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</si>
  <si>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</si>
  <si>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</si>
  <si>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</si>
  <si>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</si>
  <si>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</si>
  <si>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</si>
  <si>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</si>
  <si>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</si>
  <si>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</si>
  <si>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</si>
  <si>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</si>
  <si>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</si>
  <si>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</si>
  <si>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</si>
  <si>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</si>
  <si>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</si>
  <si>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</si>
  <si>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</si>
  <si>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</si>
  <si>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</si>
  <si>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</si>
  <si>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</si>
  <si>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</si>
  <si>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</si>
  <si>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</si>
  <si>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</si>
  <si>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</si>
  <si>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</si>
  <si>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</si>
  <si>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</si>
  <si>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</si>
  <si>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</si>
  <si>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</si>
  <si>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</si>
  <si>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</si>
  <si>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</si>
  <si>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</si>
  <si>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</si>
  <si>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</si>
  <si>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</si>
  <si>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</si>
  <si>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</si>
  <si>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</si>
  <si>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</si>
  <si>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</si>
  <si>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</si>
  <si>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</si>
  <si>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</si>
  <si>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</si>
  <si>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</si>
  <si>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</si>
  <si>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</si>
  <si>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</si>
  <si>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</si>
  <si>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</si>
  <si>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</si>
  <si>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</si>
  <si>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</si>
  <si>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</si>
  <si>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</si>
  <si>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</si>
  <si>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</si>
  <si>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</si>
  <si>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</si>
  <si>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</si>
  <si>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</si>
  <si>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</si>
  <si>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</si>
  <si>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</si>
  <si>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</si>
  <si>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</si>
  <si>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</si>
  <si>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</si>
  <si>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</si>
  <si>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</si>
  <si>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</si>
  <si>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</si>
  <si>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</si>
  <si>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</si>
  <si>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</si>
  <si>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</si>
  <si>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</si>
  <si>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</si>
  <si>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</si>
  <si>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</si>
  <si>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</si>
  <si>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</si>
  <si>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</si>
  <si>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</si>
  <si>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</si>
  <si>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</si>
  <si>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</si>
  <si>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</si>
  <si>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</si>
  <si>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</si>
  <si>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</si>
  <si>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</si>
  <si>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</si>
  <si>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</si>
  <si>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</si>
  <si>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</si>
  <si>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</si>
  <si>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</si>
  <si>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</si>
  <si>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</si>
  <si>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</si>
  <si>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</si>
  <si>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</si>
  <si>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</si>
  <si>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</si>
  <si>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</si>
  <si>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</si>
  <si>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</si>
  <si>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</si>
  <si>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</si>
  <si>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</si>
  <si>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</si>
  <si>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</si>
  <si>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</si>
  <si>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</si>
  <si>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</si>
  <si>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</si>
  <si>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</si>
  <si>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</si>
  <si>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</si>
  <si>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</si>
  <si>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</si>
  <si>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</si>
  <si>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</si>
  <si>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</si>
  <si>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</si>
  <si>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</si>
  <si>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</si>
  <si>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</si>
  <si>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</si>
  <si>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</si>
  <si>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</si>
  <si>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</si>
  <si>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</si>
  <si>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</si>
  <si>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</si>
  <si>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</si>
  <si>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</si>
  <si>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</si>
  <si>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</si>
  <si>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</si>
  <si>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</si>
  <si>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</si>
  <si>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</si>
  <si>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</si>
  <si>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</si>
  <si>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</si>
  <si>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</si>
  <si>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</si>
  <si>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</si>
  <si>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</si>
  <si>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</si>
  <si>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</si>
  <si>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</si>
  <si>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</si>
  <si>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</si>
  <si>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</si>
  <si>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</si>
  <si>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</si>
  <si>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</si>
  <si>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</si>
  <si>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</si>
  <si>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</si>
  <si>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</si>
  <si>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</si>
  <si>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</si>
  <si>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</si>
  <si>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</si>
  <si>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</si>
  <si>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</si>
  <si>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</si>
  <si>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</si>
  <si>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</si>
  <si>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</si>
  <si>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</si>
  <si>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</si>
  <si>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</si>
  <si>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</si>
  <si>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</si>
  <si>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</si>
  <si>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</si>
  <si>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</si>
  <si>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</si>
  <si>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</si>
  <si>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</si>
  <si>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</si>
  <si>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</si>
  <si>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</si>
  <si>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</si>
  <si>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</si>
  <si>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</si>
  <si>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</si>
  <si>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</si>
  <si>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</si>
  <si>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</si>
  <si>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</si>
  <si>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</si>
  <si>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</si>
  <si>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</si>
  <si>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</si>
  <si>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</si>
  <si>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</si>
  <si>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</si>
  <si>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</si>
  <si>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</si>
  <si>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</si>
  <si>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</si>
  <si>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</si>
  <si>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</si>
  <si>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</si>
  <si>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</si>
  <si>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</si>
  <si>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</si>
  <si>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</si>
  <si>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</si>
  <si>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</si>
  <si>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</si>
  <si>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</si>
  <si>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</si>
  <si>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</si>
  <si>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</si>
  <si>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</si>
  <si>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</si>
  <si>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</si>
  <si>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</si>
  <si>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</si>
  <si>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</si>
  <si>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</si>
  <si>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</si>
  <si>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</si>
  <si>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</si>
  <si>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</si>
  <si>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</si>
  <si>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</si>
  <si>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</si>
  <si>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</si>
  <si>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</si>
  <si>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</si>
  <si>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</si>
  <si>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</si>
  <si>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</si>
  <si>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</si>
  <si>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</si>
  <si>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</si>
  <si>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</si>
  <si>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</si>
  <si>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</si>
  <si>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</si>
  <si>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</si>
  <si>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</si>
  <si>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</si>
  <si>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</si>
  <si>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</si>
  <si>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</si>
  <si>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</si>
  <si>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</si>
  <si>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</si>
  <si>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</si>
  <si>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</si>
  <si>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</si>
  <si>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</si>
  <si>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</si>
  <si>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</si>
  <si>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</si>
  <si>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</si>
  <si>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</si>
  <si>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</si>
  <si>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</si>
  <si>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</si>
  <si>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</si>
  <si>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</si>
  <si>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</si>
  <si>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</si>
  <si>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</si>
  <si>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</si>
  <si>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</si>
  <si>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</si>
  <si>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</si>
  <si>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</si>
  <si>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</si>
  <si>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</si>
  <si>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</si>
  <si>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</si>
  <si>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</si>
  <si>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</si>
  <si>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</si>
  <si>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</si>
  <si>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</si>
  <si>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</si>
  <si>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</si>
  <si>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</si>
  <si>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</si>
  <si>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</si>
  <si>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</si>
  <si>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</si>
  <si>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</si>
  <si>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</si>
  <si>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</si>
  <si>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</si>
  <si>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</si>
  <si>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</si>
  <si>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</si>
  <si>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</si>
  <si>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</si>
  <si>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</si>
  <si>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</si>
  <si>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</si>
  <si>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</si>
  <si>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</si>
  <si>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</si>
  <si>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</si>
  <si>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</si>
  <si>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</si>
  <si>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</si>
  <si>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</si>
  <si>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</si>
  <si>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</si>
  <si>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</si>
  <si>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</si>
  <si>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</si>
  <si>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</si>
  <si>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</si>
  <si>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</si>
  <si>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</si>
  <si>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</si>
  <si>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</si>
  <si>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</si>
  <si>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</si>
  <si>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</si>
  <si>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</si>
  <si>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</si>
  <si>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</si>
  <si>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</si>
  <si>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</si>
  <si>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</si>
  <si>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</si>
  <si>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</si>
  <si>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</si>
  <si>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</si>
  <si>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</si>
  <si>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</si>
  <si>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</si>
  <si>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</si>
  <si>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</si>
  <si>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</si>
  <si>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</si>
  <si>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</si>
  <si>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</si>
  <si>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</si>
  <si>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</si>
  <si>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</si>
  <si>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</si>
  <si>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</si>
  <si>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</si>
  <si>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</si>
  <si>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</si>
  <si>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</si>
  <si>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</si>
  <si>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</si>
  <si>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</si>
  <si>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</si>
  <si>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</si>
  <si>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</si>
  <si>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</si>
  <si>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</si>
  <si>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</si>
  <si>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</si>
  <si>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</si>
  <si>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</si>
  <si>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</si>
  <si>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</si>
  <si>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</si>
  <si>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</si>
  <si>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</si>
  <si>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</si>
  <si>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</si>
  <si>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</si>
  <si>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</si>
  <si>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</si>
  <si>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</si>
  <si>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</si>
  <si>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</si>
  <si>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</si>
  <si>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</si>
  <si>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</si>
  <si>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</si>
  <si>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</si>
  <si>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</si>
  <si>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</si>
  <si>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</si>
  <si>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</si>
  <si>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</si>
  <si>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</si>
  <si>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</si>
  <si>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</si>
  <si>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</si>
  <si>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</si>
  <si>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</si>
  <si>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</si>
  <si>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</si>
  <si>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</si>
  <si>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</si>
  <si>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</si>
  <si>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</si>
  <si>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</si>
  <si>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</si>
  <si>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</si>
  <si>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</si>
  <si>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</si>
  <si>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</si>
  <si>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</si>
  <si>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</si>
  <si>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</si>
  <si>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</si>
  <si>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</si>
  <si>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</si>
  <si>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</si>
  <si>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</si>
  <si>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</si>
  <si>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</si>
  <si>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</si>
  <si>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</si>
  <si>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</si>
  <si>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</si>
  <si>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</si>
  <si>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</si>
  <si>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</si>
  <si>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</si>
  <si>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</si>
  <si>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</si>
  <si>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</si>
  <si>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</si>
  <si>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</si>
  <si>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</si>
  <si>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</si>
  <si>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</si>
  <si>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</si>
  <si>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</si>
  <si>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</si>
  <si>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</si>
  <si>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</si>
  <si>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</si>
  <si>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</si>
  <si>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</si>
  <si>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</si>
  <si>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</si>
  <si>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</si>
  <si>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</si>
  <si>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</si>
  <si>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</si>
  <si>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</si>
  <si>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</si>
  <si>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</si>
  <si>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</si>
  <si>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</si>
  <si>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</si>
  <si>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</si>
  <si>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</si>
  <si>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</si>
  <si>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</si>
  <si>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</si>
  <si>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</si>
  <si>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</si>
  <si>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</si>
  <si>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</si>
  <si>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</si>
  <si>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</si>
  <si>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</si>
  <si>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</si>
  <si>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</si>
  <si>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</si>
  <si>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</si>
  <si>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</si>
  <si>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</si>
  <si>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</si>
  <si>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</si>
  <si>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</si>
  <si>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</si>
  <si>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</si>
  <si>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</si>
  <si>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</si>
  <si>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</si>
  <si>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</si>
  <si>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</si>
  <si>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</si>
  <si>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</si>
  <si>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</si>
  <si>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</si>
  <si>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</si>
  <si>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</si>
  <si>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</si>
  <si>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</si>
  <si>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</si>
  <si>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</si>
  <si>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</si>
  <si>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</si>
  <si>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</si>
  <si>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</si>
  <si>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</si>
  <si>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</si>
  <si>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</si>
  <si>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</si>
  <si>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</si>
  <si>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</si>
  <si>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</si>
  <si>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</si>
  <si>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</si>
  <si>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</si>
  <si>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</si>
  <si>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</si>
  <si>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</si>
  <si>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</si>
  <si>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</si>
  <si>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</si>
  <si>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</si>
  <si>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</si>
  <si>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</si>
  <si>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</si>
  <si>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</si>
  <si>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</si>
  <si>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</si>
  <si>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</si>
  <si>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</si>
  <si>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</si>
  <si>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</si>
  <si>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</si>
  <si>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</si>
  <si>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</si>
  <si>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</si>
  <si>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</si>
  <si>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</si>
  <si>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</si>
  <si>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</si>
  <si>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</si>
  <si>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</si>
  <si>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</si>
  <si>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</si>
  <si>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</si>
  <si>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</si>
  <si>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</si>
  <si>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</si>
  <si>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</si>
  <si>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</si>
  <si>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</si>
  <si>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</si>
  <si>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</si>
  <si>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</si>
  <si>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</si>
  <si>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</si>
  <si>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</si>
  <si>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</si>
  <si>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</si>
  <si>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</si>
  <si>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</si>
  <si>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</si>
  <si>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</si>
  <si>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</si>
  <si>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</si>
  <si>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</si>
  <si>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</si>
  <si>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</si>
  <si>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</si>
  <si>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</si>
  <si>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</si>
  <si>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</si>
  <si>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</si>
  <si>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</si>
  <si>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</si>
  <si>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</si>
  <si>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</si>
  <si>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</si>
  <si>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</si>
  <si>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</si>
  <si>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</si>
  <si>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</si>
  <si>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</si>
  <si>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</si>
  <si>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</si>
  <si>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</si>
  <si>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</si>
  <si>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</si>
  <si>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</si>
  <si>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</si>
  <si>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</si>
  <si>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</si>
  <si>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</si>
  <si>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</si>
  <si>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</si>
  <si>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</si>
  <si>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</si>
  <si>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</si>
  <si>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</si>
  <si>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</si>
  <si>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</si>
  <si>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</si>
  <si>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</si>
  <si>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</si>
  <si>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</si>
  <si>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</si>
  <si>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</si>
  <si>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</si>
  <si>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</si>
  <si>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</si>
  <si>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</si>
  <si>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</si>
  <si>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</si>
  <si>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</si>
  <si>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</si>
  <si>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</si>
  <si>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</si>
  <si>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</si>
  <si>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</si>
  <si>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</si>
  <si>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</si>
  <si>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</si>
  <si>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</si>
  <si>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</si>
  <si>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</si>
  <si>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</si>
  <si>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</si>
  <si>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</si>
  <si>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</si>
  <si>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</si>
  <si>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</si>
  <si>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</si>
  <si>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</si>
  <si>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</si>
  <si>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</si>
  <si>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</si>
  <si>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</si>
  <si>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</si>
  <si>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</si>
  <si>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</si>
  <si>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</si>
  <si>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</si>
  <si>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</si>
  <si>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</si>
  <si>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</si>
  <si>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</si>
  <si>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</si>
  <si>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</si>
  <si>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</si>
  <si>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</si>
  <si>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</si>
  <si>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</si>
  <si>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</si>
  <si>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</si>
  <si>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</si>
  <si>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</si>
  <si>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</si>
  <si>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</si>
  <si>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</si>
  <si>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</si>
  <si>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</si>
  <si>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</si>
  <si>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</si>
  <si>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</si>
  <si>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</si>
  <si>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</si>
  <si>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</si>
  <si>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</si>
  <si>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</si>
  <si>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</si>
  <si>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</si>
  <si>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</si>
  <si>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</si>
  <si>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</si>
  <si>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</si>
  <si>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</si>
  <si>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</si>
  <si>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</si>
  <si>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</si>
  <si>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</si>
  <si>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</si>
  <si>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</si>
  <si>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</si>
  <si>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</si>
  <si>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</si>
  <si>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</si>
  <si>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</si>
  <si>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</si>
  <si>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</si>
  <si>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</si>
  <si>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</si>
  <si>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</si>
  <si>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</si>
  <si>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</si>
  <si>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</si>
  <si>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</si>
  <si>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</si>
  <si>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</si>
  <si>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</si>
  <si>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</si>
  <si>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</si>
  <si>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</si>
  <si>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</si>
  <si>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</si>
  <si>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</si>
  <si>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</si>
  <si>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</si>
  <si>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</si>
  <si>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</si>
  <si>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</si>
  <si>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</si>
  <si>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</si>
  <si>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</si>
  <si>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</si>
  <si>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</si>
  <si>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</si>
  <si>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</si>
  <si>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</si>
  <si>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</si>
  <si>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</si>
  <si>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</si>
  <si>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</si>
  <si>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</si>
  <si>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</si>
  <si>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</si>
  <si>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</si>
  <si>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</si>
  <si>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</si>
  <si>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</si>
  <si>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</si>
  <si>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</si>
  <si>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</si>
  <si>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</si>
  <si>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</si>
  <si>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</si>
  <si>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</si>
  <si>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</si>
  <si>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</si>
  <si>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</si>
  <si>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</si>
  <si>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</si>
  <si>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</si>
  <si>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</si>
  <si>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</si>
  <si>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</si>
  <si>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</si>
  <si>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</si>
  <si>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</si>
  <si>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</si>
  <si>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</si>
  <si>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</si>
  <si>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</si>
  <si>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</si>
  <si>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</si>
  <si>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</si>
  <si>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</si>
  <si>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</si>
  <si>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</si>
  <si>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</si>
  <si>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</si>
  <si>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</si>
  <si>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</si>
  <si>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</si>
  <si>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</si>
  <si>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</si>
  <si>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</si>
  <si>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</si>
  <si>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</si>
  <si>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</si>
  <si>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</si>
  <si>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</si>
  <si>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</si>
  <si>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</si>
  <si>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</si>
  <si>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</si>
  <si>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</si>
  <si>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</si>
  <si>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</si>
  <si>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</si>
  <si>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</si>
  <si>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</si>
  <si>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</si>
  <si>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</si>
  <si>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</si>
  <si>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</si>
  <si>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</si>
  <si>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</si>
  <si>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</si>
  <si>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</si>
  <si>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</si>
  <si>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</si>
  <si>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</si>
  <si>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</si>
  <si>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</si>
  <si>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</si>
  <si>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</si>
  <si>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</si>
  <si>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</si>
  <si>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</si>
  <si>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</si>
  <si>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</si>
  <si>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</si>
  <si>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</si>
  <si>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</si>
  <si>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</si>
  <si>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</si>
  <si>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</si>
  <si>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</si>
  <si>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</si>
  <si>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</si>
  <si>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</si>
  <si>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</si>
  <si>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</si>
  <si>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</si>
  <si>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</si>
  <si>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</si>
  <si>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</si>
  <si>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</si>
  <si>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</si>
  <si>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</si>
  <si>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</si>
  <si>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</si>
  <si>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</si>
  <si>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</si>
  <si>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</si>
  <si>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</si>
  <si>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</si>
  <si>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</si>
  <si>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</si>
  <si>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</si>
  <si>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</si>
  <si>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</si>
  <si>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</si>
  <si>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</si>
  <si>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</si>
  <si>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</si>
  <si>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</si>
  <si>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</si>
  <si>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</si>
  <si>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</si>
  <si>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</si>
  <si>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</si>
  <si>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</si>
  <si>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</si>
  <si>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</si>
  <si>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</si>
  <si>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</si>
  <si>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</si>
  <si>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</si>
  <si>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</si>
  <si>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</si>
  <si>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</si>
  <si>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</si>
  <si>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</si>
  <si>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</si>
  <si>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</si>
  <si>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</si>
  <si>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</si>
  <si>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</si>
  <si>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</si>
  <si>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</si>
  <si>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</si>
  <si>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</si>
  <si>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</si>
  <si>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</si>
  <si>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</si>
  <si>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</si>
  <si>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</si>
  <si>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</si>
  <si>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</si>
  <si>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</si>
  <si>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</si>
  <si>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</si>
  <si>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</si>
  <si>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</si>
  <si>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</si>
  <si>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</si>
  <si>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</si>
  <si>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</si>
  <si>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</si>
  <si>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</si>
  <si>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</si>
  <si>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</si>
  <si>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</si>
  <si>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</si>
  <si>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</si>
  <si>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</si>
  <si>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</si>
  <si>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</si>
  <si>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</si>
  <si>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</si>
  <si>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</si>
  <si>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</si>
  <si>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</si>
  <si>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</si>
  <si>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</si>
  <si>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</si>
  <si>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</si>
  <si>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</si>
  <si>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</si>
  <si>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</si>
  <si>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</si>
  <si>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</si>
  <si>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</si>
  <si>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</si>
  <si>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</si>
  <si>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</si>
  <si>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</si>
  <si>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</si>
  <si>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</si>
  <si>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</si>
  <si>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</si>
  <si>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</si>
  <si>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</si>
  <si>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</si>
  <si>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</si>
  <si>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</si>
  <si>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</si>
  <si>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</si>
  <si>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</si>
  <si>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</si>
  <si>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</si>
  <si>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</si>
  <si>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</si>
  <si>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</si>
  <si>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</si>
  <si>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</si>
  <si>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</si>
  <si>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</si>
  <si>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</si>
  <si>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</si>
  <si>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</si>
  <si>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</si>
  <si>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</si>
  <si>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</si>
  <si>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</si>
  <si>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</si>
  <si>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</si>
  <si>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</si>
  <si>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</si>
  <si>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</si>
  <si>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</si>
  <si>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</si>
  <si>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</si>
  <si>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</si>
  <si>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</si>
  <si>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</si>
  <si>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</si>
  <si>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</si>
  <si>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</si>
  <si>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</si>
  <si>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</si>
  <si>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</si>
  <si>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</si>
  <si>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</si>
  <si>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</si>
  <si>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</si>
  <si>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</si>
  <si>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</si>
  <si>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</si>
  <si>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</si>
  <si>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</si>
  <si>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</si>
  <si>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</si>
  <si>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</si>
  <si>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</si>
  <si>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</si>
  <si>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</si>
  <si>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</si>
  <si>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</si>
  <si>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</si>
  <si>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</si>
  <si>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</si>
  <si>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</si>
  <si>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</si>
  <si>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</si>
  <si>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</si>
  <si>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</si>
  <si>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</si>
  <si>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</si>
  <si>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</si>
  <si>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</si>
  <si>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</si>
  <si>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</si>
  <si>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</si>
  <si>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</si>
  <si>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</si>
  <si>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</si>
  <si>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</si>
  <si>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</si>
  <si>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</si>
  <si>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</si>
  <si>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</si>
  <si>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</si>
  <si>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</si>
  <si>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</si>
  <si>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</si>
  <si>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</si>
  <si>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</si>
  <si>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</si>
  <si>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</si>
  <si>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</si>
  <si>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</si>
  <si>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</si>
  <si>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</si>
  <si>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</si>
  <si>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</si>
  <si>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</si>
  <si>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</si>
  <si>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</si>
  <si>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</si>
  <si>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</si>
  <si>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</si>
  <si>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</si>
  <si>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</si>
  <si>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</si>
  <si>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</si>
  <si>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</si>
  <si>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</si>
  <si>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</si>
  <si>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</si>
  <si>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</si>
  <si>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</si>
  <si>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</si>
  <si>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</si>
  <si>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</si>
  <si>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</si>
  <si>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</si>
  <si>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</si>
  <si>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</si>
  <si>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</si>
  <si>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</si>
  <si>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</si>
  <si>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</si>
  <si>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</si>
  <si>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</si>
  <si>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</si>
  <si>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</si>
  <si>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</si>
  <si>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</si>
  <si>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</si>
  <si>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</si>
  <si>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</si>
  <si>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</si>
  <si>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</si>
  <si>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</si>
  <si>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</si>
  <si>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</si>
  <si>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</si>
  <si>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</si>
  <si>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</si>
  <si>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</si>
  <si>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</si>
  <si>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</si>
  <si>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</si>
  <si>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</si>
  <si>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</si>
  <si>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</si>
  <si>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</si>
  <si>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</si>
  <si>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</si>
  <si>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</si>
  <si>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</si>
  <si>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</si>
  <si>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</si>
  <si>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</si>
  <si>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</si>
  <si>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</si>
  <si>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</si>
  <si>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</si>
  <si>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</si>
  <si>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</si>
  <si>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</si>
  <si>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</si>
  <si>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</si>
  <si>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</si>
  <si>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</si>
  <si>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</si>
  <si>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</si>
  <si>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</si>
  <si>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</si>
  <si>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</si>
  <si>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</si>
  <si>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</si>
  <si>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</si>
  <si>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</si>
  <si>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</si>
  <si>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</si>
  <si>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</si>
  <si>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</si>
  <si>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</si>
  <si>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</si>
  <si>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</si>
  <si>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</si>
  <si>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</si>
  <si>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</si>
  <si>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</si>
  <si>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</si>
  <si>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</si>
  <si>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</si>
  <si>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</si>
  <si>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</si>
  <si>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</si>
  <si>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</si>
  <si>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</si>
  <si>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</si>
  <si>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</si>
  <si>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</si>
  <si>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</si>
  <si>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</si>
  <si>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</si>
  <si>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</si>
  <si>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</si>
  <si>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</si>
  <si>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</si>
  <si>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</si>
  <si>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</si>
  <si>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</si>
  <si>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</si>
  <si>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</si>
  <si>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</si>
  <si>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</si>
  <si>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</si>
  <si>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</si>
  <si>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</si>
  <si>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</si>
  <si>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</si>
  <si>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</si>
  <si>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</si>
  <si>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</si>
  <si>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</si>
  <si>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</si>
  <si>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</si>
  <si>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</si>
  <si>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</si>
  <si>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</si>
  <si>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</si>
  <si>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</si>
  <si>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</si>
  <si>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</si>
  <si>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</si>
  <si>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</si>
  <si>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</si>
  <si>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</si>
  <si>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</si>
  <si>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</si>
  <si>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</si>
  <si>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</si>
  <si>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</si>
  <si>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</si>
  <si>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</si>
  <si>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</si>
  <si>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</si>
  <si>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</si>
  <si>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</si>
  <si>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</si>
  <si>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</si>
  <si>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</si>
  <si>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</si>
  <si>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</si>
  <si>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</si>
  <si>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</si>
  <si>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</si>
  <si>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</si>
  <si>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</si>
  <si>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</si>
  <si>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</si>
  <si>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</si>
  <si>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</si>
  <si>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</si>
  <si>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</si>
  <si>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</si>
  <si>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</si>
  <si>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</si>
  <si>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</si>
  <si>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</si>
  <si>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</si>
  <si>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</si>
  <si>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</si>
  <si>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</si>
  <si>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</si>
  <si>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</si>
  <si>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</si>
  <si>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</si>
  <si>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</si>
  <si>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</si>
  <si>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</si>
  <si>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</si>
  <si>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</si>
  <si>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</si>
  <si>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</si>
  <si>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</si>
  <si>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</si>
  <si>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</si>
  <si>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</si>
  <si>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</si>
  <si>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</si>
  <si>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</si>
  <si>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</si>
  <si>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</si>
  <si>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</si>
  <si>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</si>
  <si>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</si>
  <si>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</si>
  <si>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</si>
  <si>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</si>
  <si>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</si>
  <si>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</si>
  <si>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</si>
  <si>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</si>
  <si>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</si>
  <si>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</si>
  <si>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</si>
  <si>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</si>
  <si>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</si>
  <si>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</si>
  <si>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</si>
  <si>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</si>
  <si>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</si>
  <si>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</si>
  <si>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</si>
  <si>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</si>
  <si>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</si>
  <si>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</si>
  <si>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</si>
  <si>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</si>
  <si>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</si>
  <si>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</si>
  <si>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</si>
  <si>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</si>
  <si>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</si>
  <si>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</si>
  <si>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</si>
  <si>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</si>
  <si>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</si>
  <si>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</si>
  <si>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</si>
  <si>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</si>
  <si>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</si>
  <si>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</si>
  <si>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</si>
  <si>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</si>
  <si>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</si>
  <si>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</si>
  <si>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</si>
  <si>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</si>
  <si>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</si>
  <si>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</si>
  <si>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</si>
  <si>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</si>
  <si>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</si>
  <si>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</si>
  <si>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</si>
  <si>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</si>
  <si>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</si>
  <si>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</si>
  <si>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</si>
  <si>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</si>
  <si>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</si>
  <si>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</si>
  <si>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</si>
  <si>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</si>
  <si>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</si>
  <si>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</si>
  <si>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</si>
  <si>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</si>
  <si>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</si>
  <si>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</si>
  <si>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</si>
  <si>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</si>
  <si>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</si>
  <si>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</si>
  <si>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</si>
  <si>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</si>
  <si>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</si>
  <si>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</si>
  <si>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</si>
  <si>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</si>
  <si>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</si>
  <si>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</si>
  <si>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</si>
  <si>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</si>
  <si>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</si>
  <si>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</si>
  <si>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</si>
  <si>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</si>
  <si>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</si>
  <si>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</si>
  <si>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</si>
  <si>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</si>
  <si>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</si>
  <si>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</si>
  <si>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</si>
  <si>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</si>
  <si>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</si>
  <si>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</si>
  <si>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</si>
  <si>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</si>
  <si>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</si>
  <si>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</si>
  <si>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</si>
  <si>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</si>
  <si>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</si>
  <si>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</si>
  <si>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</si>
  <si>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</si>
  <si>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</si>
  <si>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</si>
  <si>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</si>
  <si>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</si>
  <si>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</si>
  <si>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</si>
  <si>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</si>
  <si>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</si>
  <si>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</si>
  <si>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</si>
  <si>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</si>
  <si>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</si>
  <si>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</si>
  <si>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</si>
  <si>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</si>
  <si>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</si>
  <si>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</si>
  <si>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</si>
  <si>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</si>
  <si>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</si>
  <si>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</si>
  <si>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</si>
  <si>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</si>
  <si>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</si>
  <si>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</si>
  <si>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</si>
  <si>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</si>
  <si>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</si>
  <si>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</si>
  <si>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</si>
  <si>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</si>
  <si>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</si>
  <si>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</si>
  <si>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</si>
  <si>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</si>
  <si>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</si>
  <si>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</si>
  <si>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</si>
  <si>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</si>
  <si>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</si>
  <si>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</si>
  <si>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</si>
  <si>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</si>
  <si>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</si>
  <si>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</si>
  <si>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</si>
  <si>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</si>
  <si>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</si>
  <si>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</si>
  <si>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</si>
  <si>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</si>
  <si>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</si>
  <si>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</si>
  <si>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</si>
  <si>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</si>
  <si>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</si>
  <si>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</si>
  <si>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</si>
  <si>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</si>
  <si>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</si>
  <si>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</si>
  <si>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</si>
  <si>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</si>
  <si>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</si>
  <si>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</si>
  <si>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</si>
  <si>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</si>
  <si>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</si>
  <si>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</si>
  <si>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</si>
  <si>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</si>
  <si>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</si>
  <si>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</si>
  <si>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</si>
  <si>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</si>
  <si>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</si>
  <si>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</si>
  <si>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</si>
  <si>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</si>
  <si>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</si>
  <si>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</si>
  <si>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</si>
  <si>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</si>
  <si>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</si>
  <si>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</si>
  <si>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</si>
  <si>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</si>
  <si>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</si>
  <si>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</si>
  <si>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</si>
  <si>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</si>
  <si>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</si>
  <si>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</si>
  <si>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</si>
  <si>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</si>
  <si>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</si>
  <si>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</si>
  <si>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</si>
  <si>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</si>
  <si>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</si>
  <si>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</si>
  <si>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</si>
  <si>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</si>
  <si>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</si>
  <si>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</si>
  <si>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</si>
  <si>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</si>
  <si>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</si>
  <si>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</si>
  <si>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</si>
  <si>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</si>
  <si>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</si>
  <si>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</si>
  <si>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</si>
  <si>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</si>
  <si>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</si>
  <si>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</si>
  <si>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</si>
  <si>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</si>
  <si>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</si>
  <si>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</si>
  <si>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</si>
  <si>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</si>
  <si>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</si>
  <si>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</si>
  <si>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</si>
  <si>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</si>
  <si>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</si>
  <si>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</si>
  <si>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</si>
  <si>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</si>
  <si>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</si>
  <si>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</si>
  <si>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</si>
  <si>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</si>
  <si>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</si>
  <si>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</si>
  <si>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</si>
  <si>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</si>
  <si>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</si>
  <si>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</si>
  <si>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</si>
  <si>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</si>
  <si>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</si>
  <si>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</si>
  <si>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</si>
  <si>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</si>
  <si>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</si>
  <si>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</si>
  <si>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</si>
  <si>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</si>
  <si>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</si>
  <si>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</si>
  <si>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</si>
  <si>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</si>
  <si>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</si>
  <si>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</si>
  <si>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</si>
  <si>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</si>
  <si>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</si>
  <si>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</si>
  <si>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</si>
  <si>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</si>
  <si>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</si>
  <si>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</si>
  <si>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</si>
  <si>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</si>
  <si>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</si>
  <si>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</si>
  <si>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</si>
  <si>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</si>
  <si>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</si>
  <si>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</si>
  <si>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</si>
  <si>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</si>
  <si>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</si>
  <si>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</si>
  <si>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</si>
  <si>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</si>
  <si>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</si>
  <si>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</si>
  <si>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</si>
  <si>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</si>
  <si>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</si>
  <si>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</si>
  <si>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</si>
  <si>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</si>
  <si>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</si>
  <si>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</si>
  <si>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</si>
  <si>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</si>
  <si>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</si>
  <si>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</si>
  <si>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</si>
  <si>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</si>
  <si>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</si>
  <si>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</si>
  <si>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</si>
  <si>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</si>
  <si>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</si>
  <si>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</si>
  <si>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</si>
  <si>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</si>
  <si>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</si>
  <si>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</si>
  <si>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</si>
  <si>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</si>
  <si>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</si>
  <si>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</si>
  <si>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</si>
  <si>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</si>
  <si>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</si>
  <si>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</si>
  <si>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</si>
  <si>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</si>
  <si>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</si>
  <si>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</si>
  <si>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</si>
  <si>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</si>
  <si>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</si>
  <si>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</si>
  <si>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</si>
  <si>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</si>
  <si>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</si>
  <si>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</si>
  <si>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</si>
  <si>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</si>
  <si>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</si>
  <si>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</si>
  <si>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</si>
  <si>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</si>
  <si>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</si>
  <si>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</si>
  <si>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</si>
  <si>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</si>
  <si>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</si>
  <si>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</si>
  <si>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</si>
  <si>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</si>
  <si>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</si>
  <si>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</si>
  <si>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</si>
  <si>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</si>
  <si>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</si>
  <si>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</si>
  <si>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</si>
  <si>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</si>
  <si>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</si>
  <si>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</si>
  <si>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</si>
  <si>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</si>
  <si>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</si>
  <si>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</si>
  <si>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</si>
  <si>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</si>
  <si>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</si>
  <si>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</si>
  <si>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</si>
  <si>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</si>
  <si>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</si>
  <si>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</si>
  <si>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</si>
  <si>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</si>
  <si>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</si>
  <si>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</si>
  <si>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</si>
  <si>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</si>
  <si>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</si>
  <si>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</si>
  <si>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</si>
  <si>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</si>
  <si>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</si>
  <si>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</si>
  <si>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</si>
  <si>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</si>
  <si>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</si>
  <si>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</si>
  <si>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</si>
  <si>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</si>
  <si>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</si>
  <si>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</si>
  <si>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</si>
  <si>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</si>
  <si>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</si>
  <si>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</si>
  <si>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</si>
  <si>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</si>
  <si>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</si>
  <si>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</si>
  <si>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</si>
  <si>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</si>
  <si>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</si>
  <si>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</si>
  <si>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</si>
  <si>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</si>
  <si>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</si>
  <si>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</si>
  <si>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</si>
  <si>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</si>
  <si>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</si>
  <si>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</si>
  <si>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</si>
  <si>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</si>
  <si>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</si>
  <si>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</si>
  <si>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</si>
  <si>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</si>
  <si>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</si>
  <si>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</si>
  <si>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</si>
  <si>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</si>
  <si>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</si>
  <si>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</si>
  <si>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</si>
  <si>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</si>
  <si>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</si>
  <si>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</si>
  <si>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</si>
  <si>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</si>
  <si>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</si>
  <si>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</si>
  <si>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</si>
  <si>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</si>
  <si>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</si>
  <si>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</si>
  <si>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</si>
  <si>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</si>
  <si>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</si>
  <si>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</si>
  <si>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</si>
  <si>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</si>
  <si>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</si>
  <si>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</si>
  <si>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</si>
  <si>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</si>
  <si>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</si>
  <si>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</si>
  <si>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</si>
  <si>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</si>
  <si>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</si>
  <si>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</si>
  <si>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</si>
  <si>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</si>
  <si>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</si>
  <si>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</si>
  <si>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</si>
  <si>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</si>
  <si>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</si>
  <si>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</si>
  <si>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</si>
  <si>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</si>
  <si>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</si>
  <si>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</si>
  <si>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</si>
  <si>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</si>
  <si>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</si>
  <si>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</si>
  <si>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</si>
  <si>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</si>
  <si>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</si>
  <si>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</si>
  <si>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</si>
  <si>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</si>
  <si>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</si>
  <si>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</si>
  <si>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</si>
  <si>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</si>
  <si>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</si>
  <si>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</si>
  <si>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</si>
  <si>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</si>
  <si>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</si>
  <si>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</si>
  <si>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</si>
  <si>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</si>
  <si>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</si>
  <si>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</si>
  <si>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</si>
  <si>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</si>
  <si>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</si>
  <si>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</si>
  <si>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</si>
  <si>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</si>
  <si>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</si>
  <si>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</si>
  <si>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</si>
  <si>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</si>
  <si>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</si>
  <si>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</si>
  <si>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</si>
  <si>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</si>
  <si>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</si>
  <si>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</si>
  <si>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</si>
  <si>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</si>
  <si>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</si>
  <si>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</si>
  <si>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</si>
  <si>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</si>
  <si>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</si>
  <si>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</si>
  <si>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</si>
  <si>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</si>
  <si>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</si>
  <si>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</si>
  <si>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</si>
  <si>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</si>
  <si>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</si>
  <si>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</si>
  <si>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</si>
  <si>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</si>
  <si>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</si>
  <si>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</si>
  <si>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</si>
  <si>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</si>
  <si>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</si>
  <si>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</si>
  <si>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</si>
  <si>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</si>
  <si>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</si>
  <si>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</si>
  <si>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</si>
  <si>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</si>
  <si>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</si>
  <si>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</si>
  <si>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</si>
  <si>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</si>
  <si>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</si>
  <si>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</si>
  <si>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</si>
  <si>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</si>
  <si>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</si>
  <si>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</si>
  <si>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</si>
  <si>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</si>
  <si>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</si>
  <si>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</si>
  <si>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</si>
  <si>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</si>
  <si>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</si>
  <si>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</si>
  <si>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</si>
  <si>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</si>
  <si>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</si>
  <si>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</si>
  <si>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</si>
  <si>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</si>
  <si>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</si>
  <si>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</si>
  <si>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</si>
  <si>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</si>
  <si>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</si>
  <si>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</si>
  <si>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</si>
  <si>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</si>
  <si>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</si>
  <si>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</si>
  <si>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</si>
  <si>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</si>
  <si>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</si>
  <si>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</si>
  <si>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</si>
  <si>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</si>
  <si>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</si>
  <si>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</si>
  <si>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</si>
  <si>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</si>
  <si>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</si>
  <si>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</si>
  <si>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</si>
  <si>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</si>
  <si>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</si>
  <si>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</si>
  <si>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</si>
  <si>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</si>
  <si>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</si>
  <si>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</si>
  <si>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</si>
  <si>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</si>
  <si>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</si>
  <si>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</si>
  <si>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</si>
  <si>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</si>
  <si>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</si>
  <si>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</si>
  <si>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</si>
  <si>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</si>
  <si>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</si>
  <si>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</si>
  <si>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</si>
  <si>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</si>
  <si>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</si>
  <si>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</si>
  <si>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</si>
  <si>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</si>
  <si>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</si>
  <si>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</si>
  <si>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</si>
  <si>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</si>
  <si>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</si>
  <si>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</si>
  <si>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</si>
  <si>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</si>
  <si>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</si>
  <si>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</si>
  <si>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</si>
  <si>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</si>
  <si>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</si>
  <si>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</si>
  <si>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</si>
  <si>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</si>
  <si>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</si>
  <si>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</si>
  <si>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</si>
  <si>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</si>
  <si>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</si>
  <si>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</si>
  <si>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</si>
  <si>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</si>
  <si>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</si>
  <si>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</si>
  <si>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</si>
  <si>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</si>
  <si>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</si>
  <si>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</si>
  <si>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</si>
  <si>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</si>
  <si>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</si>
  <si>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</si>
  <si>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</si>
  <si>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</si>
  <si>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</si>
  <si>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</si>
  <si>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</si>
  <si>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</si>
  <si>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</si>
  <si>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</si>
  <si>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</si>
  <si>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</si>
  <si>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</si>
  <si>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</si>
  <si>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</si>
  <si>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</si>
  <si>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</si>
  <si>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</si>
  <si>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</si>
  <si>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</si>
  <si>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</si>
  <si>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</si>
  <si>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</si>
  <si>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</si>
  <si>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</si>
  <si>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</si>
  <si>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</si>
  <si>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</si>
  <si>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</si>
  <si>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</si>
  <si>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</si>
  <si>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</si>
  <si>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</si>
  <si>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</si>
  <si>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</si>
  <si>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</si>
  <si>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</si>
  <si>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</si>
  <si>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</si>
  <si>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</si>
  <si>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</si>
  <si>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</si>
  <si>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</si>
  <si>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</si>
  <si>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</si>
  <si>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</si>
  <si>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</si>
  <si>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</si>
  <si>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</si>
  <si>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</si>
  <si>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</si>
  <si>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</si>
  <si>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</si>
  <si>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</si>
  <si>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</si>
  <si>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</si>
  <si>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</si>
  <si>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</si>
  <si>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</si>
  <si>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</si>
  <si>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</si>
  <si>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</si>
  <si>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</si>
  <si>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</si>
  <si>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</si>
  <si>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</si>
  <si>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</si>
  <si>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</si>
  <si>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</si>
  <si>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</si>
  <si>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</si>
  <si>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</si>
  <si>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</si>
  <si>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</si>
  <si>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</si>
  <si>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</si>
  <si>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</si>
  <si>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</si>
  <si>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</si>
  <si>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</si>
  <si>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</si>
  <si>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</si>
  <si>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</si>
  <si>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</si>
  <si>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</si>
  <si>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</si>
  <si>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</si>
  <si>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</si>
  <si>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</si>
  <si>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</si>
  <si>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</si>
  <si>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</si>
  <si>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</si>
  <si>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</si>
  <si>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</si>
  <si>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</si>
  <si>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</si>
  <si>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</si>
  <si>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</si>
  <si>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</si>
  <si>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</si>
  <si>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</si>
  <si>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</si>
  <si>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</si>
  <si>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</si>
  <si>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</si>
  <si>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</si>
  <si>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</si>
  <si>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</si>
  <si>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</si>
  <si>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</si>
  <si>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</si>
  <si>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</si>
  <si>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</si>
  <si>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</si>
  <si>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</si>
  <si>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</si>
  <si>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</si>
  <si>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</si>
  <si>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</si>
  <si>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</si>
  <si>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</si>
  <si>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</si>
  <si>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</si>
  <si>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</si>
  <si>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</si>
  <si>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</si>
  <si>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</si>
  <si>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</si>
  <si>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</si>
  <si>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</si>
  <si>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</si>
  <si>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</si>
  <si>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</si>
  <si>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</si>
  <si>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</si>
  <si>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</si>
  <si>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</si>
  <si>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</si>
  <si>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</si>
  <si>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</si>
  <si>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</si>
  <si>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</si>
  <si>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</si>
  <si>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</si>
  <si>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</si>
  <si>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</si>
  <si>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</si>
  <si>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</si>
  <si>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</si>
  <si>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</si>
  <si>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</si>
  <si>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</si>
  <si>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</si>
  <si>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</si>
  <si>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</si>
  <si>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</si>
  <si>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</si>
  <si>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</si>
  <si>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</si>
  <si>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</si>
  <si>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</si>
  <si>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</si>
  <si>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</si>
  <si>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</si>
  <si>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</si>
  <si>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</si>
  <si>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</si>
  <si>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</si>
  <si>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</si>
  <si>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</si>
  <si>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</si>
  <si>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</si>
  <si>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</si>
  <si>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</si>
  <si>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</si>
  <si>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</si>
  <si>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</si>
  <si>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</si>
  <si>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</si>
  <si>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</si>
  <si>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</si>
  <si>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</si>
  <si>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</si>
  <si>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</si>
  <si>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</si>
  <si>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</si>
  <si>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</si>
  <si>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</si>
  <si>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</si>
  <si>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</si>
  <si>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</si>
  <si>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</si>
  <si>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</si>
  <si>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</si>
  <si>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</si>
  <si>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</si>
  <si>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</si>
  <si>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</si>
  <si>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</si>
  <si>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</si>
  <si>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</si>
  <si>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</si>
  <si>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</si>
  <si>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</si>
  <si>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</si>
  <si>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</si>
  <si>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</si>
  <si>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</si>
  <si>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</si>
  <si>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</si>
  <si>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</si>
  <si>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</si>
  <si>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</si>
  <si>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</si>
  <si>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</si>
  <si>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</si>
  <si>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</si>
  <si>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</si>
  <si>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</si>
  <si>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</si>
  <si>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</si>
  <si>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</si>
  <si>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</si>
  <si>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</si>
  <si>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</si>
  <si>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</si>
  <si>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</si>
  <si>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</si>
  <si>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</si>
  <si>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</si>
  <si>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</si>
  <si>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</si>
  <si>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</si>
  <si>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</si>
  <si>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</si>
  <si>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</si>
  <si>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</si>
  <si>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</si>
  <si>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</si>
  <si>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</si>
  <si>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</si>
  <si>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</si>
  <si>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</si>
  <si>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</si>
  <si>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</si>
  <si>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</si>
  <si>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</si>
  <si>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</si>
  <si>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</si>
  <si>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</si>
  <si>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</si>
  <si>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</si>
  <si>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</si>
  <si>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</si>
  <si>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</si>
  <si>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</si>
  <si>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</si>
  <si>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</si>
  <si>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</si>
  <si>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</si>
  <si>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</si>
  <si>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</si>
  <si>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</si>
  <si>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</si>
  <si>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</si>
  <si>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</si>
  <si>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</si>
  <si>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</si>
  <si>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</si>
  <si>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</si>
  <si>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</si>
  <si>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</si>
  <si>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</si>
  <si>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</si>
  <si>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</si>
  <si>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</si>
  <si>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</si>
  <si>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</si>
  <si>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</si>
  <si>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</si>
  <si>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</si>
  <si>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</si>
  <si>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</si>
  <si>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</si>
  <si>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</si>
  <si>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</si>
  <si>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</si>
  <si>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</si>
  <si>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</si>
  <si>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</si>
  <si>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</si>
  <si>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</si>
  <si>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</si>
  <si>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</si>
  <si>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</si>
  <si>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</si>
  <si>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</si>
  <si>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</si>
  <si>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</si>
  <si>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</si>
  <si>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</si>
  <si>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</si>
  <si>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</si>
  <si>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</si>
  <si>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</si>
  <si>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</si>
  <si>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</si>
  <si>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</si>
  <si>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</si>
  <si>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</si>
  <si>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</si>
  <si>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</si>
  <si>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</si>
  <si>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</si>
  <si>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</si>
  <si>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</si>
  <si>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</si>
  <si>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</si>
  <si>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</si>
  <si>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</si>
  <si>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</si>
  <si>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</si>
  <si>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</si>
  <si>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</si>
  <si>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</si>
  <si>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</si>
  <si>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</si>
  <si>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</si>
  <si>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</si>
  <si>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</si>
  <si>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</si>
  <si>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</si>
  <si>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</si>
  <si>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</si>
  <si>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</si>
  <si>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</si>
  <si>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</si>
  <si>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</si>
  <si>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</si>
  <si>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</si>
  <si>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</si>
  <si>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</si>
  <si>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</si>
  <si>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</si>
  <si>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</si>
  <si>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</si>
  <si>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</si>
  <si>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</si>
  <si>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</si>
  <si>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</si>
  <si>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</si>
  <si>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</si>
  <si>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</si>
  <si>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</si>
  <si>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</si>
  <si>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</si>
  <si>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</si>
  <si>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</si>
  <si>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</si>
  <si>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</si>
  <si>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</si>
  <si>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</si>
  <si>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</si>
  <si>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</si>
  <si>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</si>
  <si>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</si>
  <si>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</si>
  <si>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</si>
  <si>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</si>
  <si>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</si>
  <si>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</si>
  <si>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</si>
  <si>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</si>
  <si>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</si>
  <si>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</si>
  <si>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</si>
  <si>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</si>
  <si>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</si>
  <si>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</si>
  <si>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</si>
  <si>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</si>
  <si>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</si>
  <si>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</si>
  <si>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</si>
  <si>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</si>
  <si>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</si>
  <si>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</si>
  <si>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</si>
  <si>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</si>
  <si>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</si>
  <si>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</si>
  <si>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</si>
  <si>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</si>
  <si>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</si>
  <si>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</si>
  <si>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</si>
  <si>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</si>
  <si>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</si>
  <si>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</si>
  <si>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</si>
  <si>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</si>
  <si>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</si>
  <si>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</si>
  <si>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</si>
  <si>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</si>
  <si>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</si>
  <si>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</si>
  <si>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</si>
  <si>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</si>
  <si>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</si>
  <si>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</si>
  <si>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</si>
  <si>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</si>
  <si>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</si>
  <si>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</si>
  <si>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</si>
  <si>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</si>
  <si>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</si>
  <si>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</si>
  <si>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</si>
  <si>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</si>
  <si>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</si>
  <si>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</si>
  <si>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</si>
  <si>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</si>
  <si>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</si>
  <si>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</si>
  <si>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</si>
  <si>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</si>
  <si>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</si>
  <si>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</si>
  <si>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</si>
  <si>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</si>
  <si>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</si>
  <si>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</si>
  <si>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</si>
  <si>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</si>
  <si>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</si>
  <si>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</si>
  <si>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</si>
  <si>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</si>
  <si>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</si>
  <si>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</si>
  <si>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</si>
  <si>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</si>
  <si>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</si>
  <si>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</si>
  <si>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</si>
  <si>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</si>
  <si>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</si>
  <si>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</si>
  <si>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</si>
  <si>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</si>
  <si>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</si>
  <si>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</si>
  <si>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</si>
  <si>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</si>
  <si>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</si>
  <si>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</si>
  <si>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</si>
  <si>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</si>
  <si>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</si>
  <si>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</si>
  <si>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</si>
  <si>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</si>
  <si>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</si>
  <si>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</si>
  <si>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</si>
  <si>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</si>
  <si>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</si>
  <si>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</si>
  <si>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</si>
  <si>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</si>
  <si>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</si>
  <si>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</si>
  <si>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</si>
  <si>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</si>
  <si>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</si>
  <si>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</si>
  <si>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</si>
  <si>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</si>
  <si>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</si>
  <si>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</si>
  <si>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</si>
  <si>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</si>
  <si>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</si>
  <si>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</si>
  <si>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</si>
  <si>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</si>
  <si>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</si>
  <si>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</si>
  <si>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</si>
  <si>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</si>
  <si>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</si>
  <si>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</si>
  <si>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</si>
  <si>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</si>
  <si>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</si>
  <si>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</si>
  <si>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</si>
  <si>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</si>
  <si>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</si>
  <si>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</si>
  <si>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</si>
  <si>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</si>
  <si>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</si>
  <si>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</si>
  <si>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</si>
  <si>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</si>
  <si>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</si>
  <si>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</si>
  <si>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</si>
  <si>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</si>
  <si>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</si>
  <si>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</si>
  <si>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</si>
  <si>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</si>
  <si>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</si>
  <si>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</si>
  <si>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</si>
  <si>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</si>
  <si>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</si>
  <si>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</si>
  <si>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</si>
  <si>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</si>
  <si>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</si>
  <si>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</si>
  <si>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</si>
  <si>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</si>
  <si>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</si>
  <si>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</si>
  <si>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</si>
  <si>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</si>
  <si>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</si>
  <si>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</si>
  <si>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</si>
  <si>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</si>
  <si>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</si>
  <si>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</si>
  <si>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</si>
  <si>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</si>
  <si>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</si>
  <si>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</si>
  <si>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</si>
  <si>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</si>
  <si>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</si>
  <si>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</si>
  <si>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</si>
  <si>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</si>
  <si>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</si>
  <si>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</si>
  <si>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</si>
  <si>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</si>
  <si>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</si>
  <si>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</si>
  <si>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</si>
  <si>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</si>
  <si>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</si>
  <si>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</si>
  <si>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</si>
  <si>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</si>
  <si>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</si>
  <si>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</si>
  <si>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</si>
  <si>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</si>
  <si>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</si>
  <si>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</si>
  <si>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</si>
  <si>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</si>
  <si>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</si>
  <si>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</si>
  <si>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</si>
  <si>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</si>
  <si>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</si>
  <si>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</si>
  <si>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</si>
  <si>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</si>
  <si>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</si>
  <si>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</si>
  <si>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</si>
  <si>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</si>
  <si>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</si>
  <si>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</si>
  <si>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</si>
  <si>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</si>
  <si>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</si>
  <si>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</si>
  <si>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</si>
  <si>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</si>
  <si>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</si>
  <si>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</si>
  <si>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</si>
  <si>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</si>
  <si>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</si>
  <si>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</si>
  <si>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</si>
  <si>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</si>
  <si>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</si>
  <si>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</si>
  <si>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</si>
  <si>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</si>
  <si>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</si>
  <si>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</si>
  <si>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</si>
  <si>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</si>
  <si>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</si>
  <si>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</si>
  <si>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</si>
  <si>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</si>
  <si>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</si>
  <si>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</si>
  <si>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</si>
  <si>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</si>
  <si>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</si>
  <si>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</si>
  <si>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</si>
  <si>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</si>
  <si>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</si>
  <si>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</si>
  <si>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</si>
  <si>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</si>
  <si>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</si>
  <si>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</si>
  <si>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</si>
  <si>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</si>
  <si>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</si>
  <si>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</si>
  <si>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</si>
  <si>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</si>
  <si>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</si>
  <si>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</si>
  <si>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</si>
  <si>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</si>
  <si>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</si>
  <si>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</si>
  <si>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</si>
  <si>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</si>
  <si>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</si>
  <si>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</si>
  <si>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</si>
  <si>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</si>
  <si>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</si>
  <si>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</si>
  <si>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</si>
  <si>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</si>
  <si>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</si>
  <si>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</si>
  <si>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</si>
  <si>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</si>
  <si>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</si>
  <si>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</si>
  <si>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</si>
  <si>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</si>
  <si>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</si>
  <si>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</si>
  <si>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</si>
  <si>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</si>
  <si>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</si>
  <si>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</si>
  <si>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</si>
  <si>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</si>
  <si>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</si>
  <si>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</si>
  <si>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</si>
  <si>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</si>
  <si>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</si>
  <si>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</si>
  <si>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</si>
  <si>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</si>
  <si>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</si>
  <si>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</si>
  <si>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</si>
  <si>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</si>
  <si>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</si>
  <si>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</si>
  <si>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</si>
  <si>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</si>
  <si>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</si>
  <si>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</si>
  <si>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</si>
  <si>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</si>
  <si>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</si>
  <si>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</si>
  <si>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</si>
  <si>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</si>
  <si>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</si>
  <si>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</si>
  <si>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</si>
  <si>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</si>
  <si>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</si>
  <si>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</si>
  <si>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</si>
  <si>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</si>
  <si>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</si>
  <si>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</si>
  <si>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</si>
  <si>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</si>
  <si>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</si>
  <si>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</si>
  <si>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</si>
  <si>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</si>
  <si>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</si>
  <si>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</si>
  <si>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</si>
  <si>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</si>
  <si>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</si>
  <si>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</si>
  <si>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</si>
  <si>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</si>
  <si>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</si>
  <si>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</si>
  <si>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</si>
  <si>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</si>
  <si>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</si>
  <si>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</si>
  <si>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</si>
  <si>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</si>
  <si>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</si>
  <si>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</si>
  <si>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</si>
  <si>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</si>
  <si>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</si>
  <si>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</si>
  <si>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</si>
  <si>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</si>
  <si>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</si>
  <si>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</si>
  <si>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</si>
  <si>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</si>
  <si>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</si>
  <si>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</si>
  <si>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</si>
  <si>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</si>
  <si>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</si>
  <si>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</si>
  <si>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</si>
  <si>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</si>
  <si>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</si>
  <si>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</si>
  <si>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</si>
  <si>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</si>
  <si>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</si>
  <si>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</si>
  <si>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</si>
  <si>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</si>
  <si>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</si>
  <si>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</si>
  <si>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</si>
  <si>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</si>
  <si>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</si>
  <si>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</si>
  <si>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</si>
  <si>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</si>
  <si>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</si>
  <si>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</si>
  <si>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</si>
  <si>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</si>
  <si>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</si>
  <si>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</si>
  <si>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</si>
  <si>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</si>
  <si>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</si>
  <si>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</si>
  <si>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</si>
  <si>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</si>
  <si>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</si>
  <si>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</si>
  <si>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</si>
  <si>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</si>
  <si>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</si>
  <si>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</si>
  <si>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</si>
  <si>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</si>
  <si>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</si>
  <si>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</si>
  <si>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</si>
  <si>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</si>
  <si>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</si>
  <si>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</si>
  <si>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</si>
  <si>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</si>
  <si>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</si>
  <si>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</si>
  <si>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</si>
  <si>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</si>
  <si>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</si>
  <si>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</si>
  <si>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</si>
  <si>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</si>
  <si>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</si>
  <si>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</si>
  <si>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</si>
  <si>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</si>
  <si>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</si>
  <si>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</si>
  <si>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</si>
  <si>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</si>
  <si>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</si>
  <si>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</si>
  <si>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</si>
  <si>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</si>
  <si>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</si>
  <si>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</si>
  <si>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</si>
  <si>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</si>
  <si>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</si>
  <si>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</si>
  <si>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</si>
  <si>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</si>
  <si>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</si>
  <si>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</si>
  <si>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</si>
  <si>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</si>
  <si>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</si>
  <si>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</si>
  <si>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</si>
  <si>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</si>
  <si>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</si>
  <si>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</si>
  <si>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</si>
  <si>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</si>
  <si>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</si>
  <si>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</si>
  <si>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</si>
  <si>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</si>
  <si>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</si>
  <si>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</si>
  <si>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</si>
  <si>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</si>
  <si>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</si>
  <si>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</si>
  <si>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</si>
  <si>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</si>
  <si>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</si>
  <si>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</si>
  <si>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</si>
  <si>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</si>
  <si>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</si>
  <si>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</si>
  <si>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</si>
  <si>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</si>
  <si>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</si>
  <si>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</si>
  <si>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</si>
  <si>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</si>
  <si>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</si>
  <si>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</si>
  <si>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</si>
  <si>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</si>
  <si>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</si>
  <si>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</si>
  <si>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</si>
  <si>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</si>
  <si>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</si>
  <si>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</si>
  <si>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</si>
  <si>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</si>
  <si>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</si>
  <si>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</si>
  <si>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</si>
  <si>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</si>
  <si>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</si>
  <si>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</si>
  <si>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</si>
  <si>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</si>
  <si>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</si>
  <si>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</si>
  <si>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</si>
  <si>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</si>
  <si>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</si>
  <si>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</si>
  <si>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</si>
  <si>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</si>
  <si>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</si>
  <si>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</si>
  <si>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</si>
  <si>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</si>
  <si>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</si>
  <si>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</si>
  <si>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</si>
  <si>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</si>
  <si>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</si>
  <si>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</si>
  <si>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</si>
  <si>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</si>
  <si>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</si>
  <si>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</si>
  <si>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</si>
  <si>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</si>
  <si>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</si>
  <si>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</si>
  <si>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</si>
  <si>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</si>
  <si>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</si>
  <si>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</si>
  <si>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</si>
  <si>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</si>
  <si>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</si>
  <si>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</si>
  <si>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</si>
  <si>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</si>
  <si>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</si>
  <si>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</si>
  <si>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</si>
  <si>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</si>
  <si>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</si>
  <si>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</si>
  <si>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</si>
  <si>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</si>
  <si>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</si>
  <si>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</si>
  <si>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</si>
  <si>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</si>
  <si>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</si>
  <si>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</si>
  <si>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</si>
  <si>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</si>
  <si>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</si>
  <si>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</si>
  <si>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</si>
  <si>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</si>
  <si>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</si>
  <si>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</si>
  <si>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</si>
  <si>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</si>
  <si>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</si>
  <si>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</si>
  <si>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</si>
  <si>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</si>
  <si>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</si>
  <si>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</si>
  <si>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</si>
  <si>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</si>
  <si>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</si>
  <si>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</si>
  <si>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</si>
  <si>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</si>
  <si>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</si>
  <si>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</si>
  <si>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</si>
  <si>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</si>
  <si>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</si>
  <si>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</si>
  <si>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</si>
  <si>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</si>
  <si>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</si>
  <si>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</si>
  <si>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</si>
  <si>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</si>
  <si>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</si>
  <si>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</si>
  <si>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</si>
  <si>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</si>
  <si>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</si>
  <si>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</si>
  <si>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</si>
  <si>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</si>
  <si>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</si>
  <si>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</si>
  <si>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</si>
  <si>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</si>
  <si>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</si>
  <si>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</si>
  <si>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</si>
  <si>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</si>
  <si>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</si>
  <si>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</si>
  <si>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</si>
  <si>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</si>
  <si>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</si>
  <si>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</si>
  <si>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</si>
  <si>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</si>
  <si>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</si>
  <si>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</si>
  <si>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</si>
  <si>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</si>
  <si>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</si>
  <si>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</si>
  <si>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</si>
  <si>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</si>
  <si>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</si>
  <si>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</si>
  <si>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</si>
  <si>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</si>
  <si>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</si>
  <si>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</si>
  <si>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</si>
  <si>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</si>
  <si>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</si>
  <si>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</si>
  <si>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</si>
  <si>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</si>
  <si>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</si>
  <si>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</si>
  <si>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</si>
  <si>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</si>
  <si>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</si>
  <si>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</si>
  <si>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</si>
  <si>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</si>
  <si>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</si>
  <si>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</si>
  <si>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</si>
  <si>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</si>
  <si>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</si>
  <si>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</si>
  <si>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</si>
  <si>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</si>
  <si>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</si>
  <si>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</si>
  <si>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</si>
  <si>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</si>
  <si>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</si>
  <si>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</si>
  <si>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</si>
  <si>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</si>
  <si>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</si>
  <si>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</si>
  <si>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</si>
  <si>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</si>
  <si>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</si>
  <si>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</si>
  <si>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</si>
  <si>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</si>
  <si>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</si>
  <si>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</si>
  <si>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</si>
  <si>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</si>
  <si>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</si>
  <si>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</si>
  <si>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</si>
  <si>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</si>
  <si>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</si>
  <si>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</si>
  <si>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</si>
  <si>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</si>
  <si>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</si>
  <si>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</si>
  <si>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</si>
  <si>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</si>
  <si>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</si>
  <si>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</si>
  <si>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</si>
  <si>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</si>
  <si>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</si>
  <si>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</si>
  <si>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</si>
  <si>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</si>
  <si>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</si>
  <si>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</si>
  <si>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</si>
  <si>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</si>
  <si>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</si>
  <si>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</si>
  <si>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</si>
  <si>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</si>
  <si>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</si>
  <si>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</si>
  <si>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</si>
  <si>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</si>
  <si>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</si>
  <si>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</si>
  <si>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</si>
  <si>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</si>
  <si>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</si>
  <si>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</si>
  <si>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</si>
  <si>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</si>
  <si>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</si>
  <si>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</si>
  <si>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</si>
  <si>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</si>
  <si>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</si>
  <si>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</si>
  <si>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</si>
  <si>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</si>
  <si>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</si>
  <si>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</si>
  <si>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</si>
  <si>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</si>
  <si>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</si>
  <si>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</si>
  <si>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</si>
  <si>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</si>
  <si>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</si>
  <si>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</si>
  <si>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</si>
  <si>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</si>
  <si>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</si>
  <si>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</si>
  <si>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</si>
  <si>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</si>
  <si>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</si>
  <si>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</si>
  <si>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</si>
  <si>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</si>
  <si>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</si>
  <si>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</si>
  <si>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</si>
  <si>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</si>
  <si>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</si>
  <si>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</si>
  <si>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</si>
  <si>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</si>
  <si>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</si>
  <si>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</si>
  <si>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</si>
  <si>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</si>
  <si>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</si>
  <si>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</si>
  <si>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</si>
  <si>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</si>
  <si>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</si>
  <si>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</si>
  <si>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</si>
  <si>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</si>
  <si>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</si>
  <si>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</si>
  <si>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</si>
  <si>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</si>
  <si>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</si>
  <si>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</si>
  <si>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</si>
  <si>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</si>
  <si>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</si>
  <si>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</si>
  <si>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</si>
  <si>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</si>
  <si>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</si>
  <si>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</si>
  <si>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</si>
  <si>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</si>
  <si>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</si>
  <si>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</si>
  <si>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</si>
  <si>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</si>
  <si>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</si>
  <si>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</si>
  <si>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</si>
  <si>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</si>
  <si>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</si>
  <si>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</si>
  <si>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</si>
  <si>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</si>
  <si>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</si>
  <si>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</si>
  <si>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</si>
  <si>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</si>
  <si>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</si>
  <si>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</si>
  <si>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</si>
  <si>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</si>
  <si>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</si>
  <si>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</si>
  <si>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</si>
  <si>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</si>
  <si>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</si>
  <si>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</si>
  <si>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</si>
  <si>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</si>
  <si>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</si>
  <si>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</si>
  <si>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</si>
  <si>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</si>
  <si>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</si>
  <si>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</si>
  <si>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</si>
  <si>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</si>
  <si>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</si>
  <si>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</si>
  <si>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</si>
  <si>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</si>
  <si>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</si>
  <si>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</si>
  <si>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</si>
  <si>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</si>
  <si>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</si>
  <si>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</si>
  <si>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</si>
  <si>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</si>
  <si>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</si>
  <si>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</si>
  <si>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</si>
  <si>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</si>
  <si>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</si>
  <si>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</si>
  <si>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</si>
  <si>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</si>
  <si>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</si>
  <si>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</si>
  <si>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</si>
  <si>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</si>
  <si>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</si>
  <si>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</si>
  <si>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</si>
  <si>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</si>
  <si>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</si>
  <si>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</si>
  <si>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</si>
  <si>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</si>
  <si>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</si>
  <si>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</si>
  <si>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</si>
  <si>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</si>
  <si>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</si>
  <si>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</si>
  <si>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</si>
  <si>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</si>
  <si>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</si>
  <si>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</si>
  <si>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</si>
  <si>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</si>
  <si>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</si>
  <si>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</si>
  <si>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</si>
  <si>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</si>
  <si>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</si>
  <si>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</si>
  <si>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</si>
  <si>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</si>
  <si>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</si>
  <si>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</si>
  <si>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</si>
  <si>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</si>
  <si>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</si>
  <si>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</si>
  <si>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</si>
  <si>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</si>
  <si>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</si>
  <si>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</si>
  <si>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</si>
  <si>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</si>
  <si>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</si>
  <si>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</si>
  <si>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</si>
  <si>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</si>
  <si>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</si>
  <si>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</si>
  <si>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</si>
  <si>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</si>
  <si>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</si>
  <si>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</si>
  <si>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</si>
  <si>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</si>
  <si>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</si>
  <si>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</si>
  <si>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</si>
  <si>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</si>
  <si>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</si>
  <si>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</si>
  <si>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</si>
  <si>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</si>
  <si>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</si>
  <si>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</si>
  <si>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</si>
  <si>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</si>
  <si>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</si>
  <si>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</si>
  <si>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</si>
  <si>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</si>
  <si>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</si>
  <si>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</si>
  <si>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</si>
  <si>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</si>
  <si>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</si>
  <si>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</si>
  <si>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</si>
  <si>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</si>
  <si>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</si>
  <si>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</si>
  <si>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</si>
  <si>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</si>
  <si>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</si>
  <si>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</si>
  <si>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</si>
  <si>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</si>
  <si>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</si>
  <si>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</si>
  <si>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</si>
  <si>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</si>
  <si>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</si>
  <si>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</si>
  <si>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</si>
  <si>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</si>
  <si>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</si>
  <si>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</si>
  <si>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</si>
  <si>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</si>
  <si>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</si>
  <si>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</si>
  <si>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</si>
  <si>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</si>
  <si>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</si>
  <si>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</si>
  <si>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</si>
  <si>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</si>
  <si>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</si>
  <si>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</si>
  <si>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</si>
  <si>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</si>
  <si>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</si>
  <si>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</si>
  <si>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</si>
  <si>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</si>
  <si>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</si>
  <si>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</si>
  <si>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</si>
  <si>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</si>
  <si>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</si>
  <si>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</si>
  <si>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</si>
  <si>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</si>
  <si>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</si>
  <si>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</si>
  <si>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</si>
  <si>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</si>
  <si>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</si>
  <si>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</si>
  <si>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</si>
  <si>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</si>
  <si>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</si>
  <si>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</si>
  <si>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</si>
  <si>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</si>
  <si>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</si>
  <si>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</si>
  <si>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</si>
  <si>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</si>
  <si>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</si>
  <si>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</si>
  <si>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</si>
  <si>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</si>
  <si>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</si>
  <si>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</si>
  <si>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</si>
  <si>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</si>
  <si>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</si>
  <si>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</si>
  <si>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</si>
  <si>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</si>
  <si>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</si>
  <si>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</si>
  <si>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</si>
  <si>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</si>
  <si>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</si>
  <si>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</si>
  <si>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</si>
  <si>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</si>
  <si>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</si>
  <si>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</si>
  <si>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</si>
  <si>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</si>
  <si>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</si>
  <si>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</si>
  <si>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</si>
  <si>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</si>
  <si>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</si>
  <si>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</si>
  <si>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</si>
  <si>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</si>
  <si>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</si>
  <si>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</si>
  <si>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</si>
  <si>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</si>
  <si>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</si>
  <si>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</si>
  <si>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</si>
  <si>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</si>
  <si>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</si>
  <si>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</si>
  <si>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</si>
  <si>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</si>
  <si>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</si>
  <si>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</si>
  <si>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</si>
  <si>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</si>
  <si>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</si>
  <si>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</si>
  <si>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</si>
  <si>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</si>
  <si>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</si>
  <si>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</si>
  <si>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</si>
  <si>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</si>
  <si>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</si>
  <si>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</si>
  <si>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</si>
  <si>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</si>
  <si>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</si>
  <si>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</si>
  <si>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</si>
  <si>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</si>
  <si>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</si>
  <si>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</si>
  <si>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</si>
  <si>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</si>
  <si>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</si>
  <si>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</si>
  <si>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</si>
  <si>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</si>
  <si>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</si>
  <si>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</si>
  <si>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</si>
  <si>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</si>
  <si>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</si>
  <si>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</si>
  <si>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</si>
  <si>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</si>
  <si>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</si>
  <si>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</si>
  <si>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</si>
  <si>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</si>
  <si>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</si>
  <si>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</si>
  <si>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</si>
  <si>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</si>
  <si>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</si>
  <si>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</si>
  <si>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</si>
  <si>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</si>
  <si>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</si>
  <si>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</si>
  <si>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</si>
  <si>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</si>
  <si>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</si>
  <si>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</si>
  <si>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</si>
  <si>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</si>
  <si>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</si>
  <si>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</si>
  <si>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</si>
  <si>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</si>
  <si>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</si>
  <si>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</si>
  <si>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</si>
  <si>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</si>
  <si>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</si>
  <si>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</si>
  <si>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</si>
  <si>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</si>
  <si>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</si>
  <si>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</si>
  <si>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</si>
  <si>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</si>
  <si>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</si>
  <si>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</si>
  <si>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</si>
  <si>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</si>
  <si>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</si>
  <si>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</si>
  <si>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</si>
  <si>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</si>
  <si>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</si>
  <si>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</si>
  <si>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</si>
  <si>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</si>
  <si>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</si>
  <si>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</si>
  <si>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</si>
  <si>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</si>
  <si>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</si>
  <si>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</si>
  <si>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</si>
  <si>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</si>
  <si>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</si>
  <si>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</si>
  <si>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</si>
  <si>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</si>
  <si>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</si>
  <si>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</si>
  <si>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</si>
  <si>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</si>
  <si>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</si>
  <si>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</si>
  <si>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</si>
  <si>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</si>
  <si>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</si>
  <si>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</si>
  <si>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</si>
  <si>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</si>
  <si>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</si>
  <si>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</si>
  <si>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</si>
  <si>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</si>
  <si>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</si>
  <si>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</si>
  <si>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</si>
  <si>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</si>
  <si>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</si>
  <si>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</si>
  <si>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</si>
  <si>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</si>
  <si>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</si>
  <si>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</si>
  <si>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</si>
  <si>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</si>
  <si>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</si>
  <si>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</si>
  <si>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</si>
  <si>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</si>
  <si>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</si>
  <si>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</si>
  <si>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</si>
  <si>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</si>
  <si>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</si>
  <si>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</si>
  <si>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</si>
  <si>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</si>
  <si>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</si>
  <si>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</si>
  <si>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</si>
  <si>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</si>
  <si>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</si>
  <si>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</si>
  <si>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</si>
  <si>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</si>
  <si>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</si>
  <si>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</si>
  <si>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</si>
  <si>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</si>
  <si>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</si>
  <si>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</si>
  <si>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</si>
  <si>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</si>
  <si>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</si>
  <si>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</si>
  <si>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</si>
  <si>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</si>
  <si>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</si>
  <si>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</si>
  <si>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</si>
  <si>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</si>
  <si>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</si>
  <si>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</si>
  <si>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</si>
  <si>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</si>
  <si>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</si>
  <si>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</si>
  <si>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</si>
  <si>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</si>
  <si>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</si>
  <si>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</si>
  <si>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</si>
  <si>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</si>
  <si>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</si>
  <si>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</si>
  <si>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</si>
  <si>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</si>
  <si>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</si>
  <si>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</si>
  <si>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</si>
  <si>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</si>
  <si>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</si>
  <si>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</si>
  <si>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</si>
  <si>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</si>
  <si>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</si>
  <si>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</si>
  <si>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</si>
  <si>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</si>
  <si>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</si>
  <si>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</si>
  <si>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</si>
  <si>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</si>
  <si>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</si>
  <si>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</si>
  <si>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</si>
  <si>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</si>
  <si>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</si>
  <si>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</si>
  <si>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</si>
  <si>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</si>
  <si>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</si>
  <si>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</si>
  <si>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</si>
  <si>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</si>
  <si>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</si>
  <si>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</si>
  <si>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</si>
  <si>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</si>
  <si>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</si>
  <si>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</si>
  <si>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</si>
  <si>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</si>
  <si>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</si>
  <si>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</si>
  <si>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</si>
  <si>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</si>
  <si>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</si>
  <si>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</si>
  <si>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</si>
  <si>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</si>
  <si>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</si>
  <si>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</si>
  <si>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</si>
  <si>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</si>
  <si>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</si>
  <si>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</si>
  <si>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</si>
  <si>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</si>
  <si>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</si>
  <si>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</si>
  <si>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</si>
  <si>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</si>
  <si>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</si>
  <si>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</si>
  <si>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</si>
  <si>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</si>
  <si>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</si>
  <si>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</si>
  <si>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</si>
  <si>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</si>
  <si>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</si>
  <si>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</si>
  <si>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</si>
  <si>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</si>
  <si>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</si>
  <si>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</si>
  <si>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</si>
  <si>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</si>
  <si>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</si>
  <si>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</si>
  <si>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</si>
  <si>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</si>
  <si>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</si>
  <si>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</si>
  <si>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</si>
  <si>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</si>
  <si>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</si>
  <si>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</si>
  <si>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</si>
  <si>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</si>
  <si>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</si>
  <si>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</si>
  <si>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</si>
  <si>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</si>
  <si>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</si>
  <si>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</si>
  <si>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</si>
  <si>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</si>
  <si>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</si>
  <si>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</si>
  <si>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</si>
  <si>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</si>
  <si>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</si>
  <si>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</si>
  <si>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</si>
  <si>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</si>
  <si>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</si>
  <si>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</si>
  <si>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</si>
  <si>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</si>
  <si>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</si>
  <si>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</si>
  <si>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</si>
  <si>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</si>
  <si>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</si>
  <si>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</si>
  <si>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</si>
  <si>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</si>
  <si>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</si>
  <si>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</si>
  <si>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</si>
  <si>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</si>
  <si>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</si>
  <si>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</si>
  <si>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</si>
  <si>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</si>
  <si>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</si>
  <si>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</si>
  <si>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</si>
  <si>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</si>
  <si>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</si>
  <si>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</si>
  <si>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</si>
  <si>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</si>
  <si>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</si>
  <si>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</si>
  <si>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</si>
  <si>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</si>
  <si>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</si>
  <si>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</si>
  <si>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</si>
  <si>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</si>
  <si>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</si>
  <si>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</si>
  <si>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</si>
  <si>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</si>
  <si>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</si>
  <si>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</si>
  <si>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</si>
  <si>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</si>
  <si>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</si>
  <si>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</si>
  <si>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</si>
  <si>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</si>
  <si>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</si>
  <si>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</si>
  <si>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</si>
  <si>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</si>
  <si>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</si>
  <si>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</si>
  <si>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</si>
  <si>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</si>
  <si>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</si>
  <si>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</si>
  <si>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</si>
  <si>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</si>
  <si>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</si>
  <si>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</si>
  <si>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</si>
  <si>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</si>
  <si>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</si>
  <si>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</si>
  <si>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</si>
  <si>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</si>
  <si>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</si>
  <si>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</si>
  <si>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</si>
  <si>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</si>
  <si>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</si>
  <si>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</si>
  <si>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</si>
  <si>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</si>
  <si>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</si>
  <si>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</si>
  <si>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</si>
  <si>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</si>
  <si>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</si>
  <si>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</si>
  <si>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</si>
  <si>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</si>
  <si>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</si>
  <si>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</si>
  <si>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</si>
  <si>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</si>
  <si>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</si>
  <si>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</si>
  <si>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</si>
  <si>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</si>
  <si>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</si>
  <si>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</si>
  <si>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</si>
  <si>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</si>
  <si>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</si>
  <si>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</si>
  <si>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</si>
  <si>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</si>
  <si>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</si>
  <si>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</si>
  <si>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</si>
  <si>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</si>
  <si>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</si>
  <si>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</si>
  <si>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</si>
  <si>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</si>
  <si>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</si>
  <si>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</si>
  <si>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</si>
  <si>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</si>
  <si>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</si>
  <si>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</si>
  <si>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</si>
  <si>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</si>
  <si>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</si>
  <si>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</si>
  <si>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</si>
  <si>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</si>
  <si>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</si>
  <si>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</si>
  <si>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</si>
  <si>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</si>
  <si>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</si>
  <si>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</si>
  <si>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</si>
  <si>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</si>
  <si>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</si>
  <si>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</si>
  <si>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</si>
  <si>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</si>
  <si>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</si>
  <si>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</si>
  <si>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</si>
  <si>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</si>
  <si>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</si>
  <si>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</si>
  <si>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</si>
  <si>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</si>
  <si>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</si>
  <si>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</si>
  <si>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</si>
  <si>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</si>
  <si>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</si>
  <si>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</si>
  <si>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</si>
  <si>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</si>
  <si>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</si>
  <si>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</si>
  <si>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</si>
  <si>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</si>
  <si>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</si>
  <si>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</si>
  <si>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</si>
  <si>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</si>
  <si>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</si>
  <si>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</si>
  <si>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</si>
  <si>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</si>
  <si>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</si>
  <si>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</si>
  <si>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</si>
  <si>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</si>
  <si>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</si>
  <si>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</si>
  <si>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</si>
  <si>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</si>
  <si>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</si>
  <si>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</si>
  <si>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</si>
  <si>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</si>
  <si>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</si>
  <si>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</si>
  <si>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</si>
  <si>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</si>
  <si>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</si>
  <si>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</si>
  <si>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</si>
  <si>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</si>
  <si>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</si>
  <si>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</si>
  <si>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</si>
  <si>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</si>
  <si>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</si>
  <si>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</si>
  <si>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</si>
  <si>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</si>
  <si>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</si>
  <si>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</si>
  <si>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</si>
  <si>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</si>
  <si>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</si>
  <si>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</si>
  <si>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</si>
  <si>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</si>
  <si>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</si>
  <si>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</si>
  <si>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</si>
  <si>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</si>
  <si>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</si>
  <si>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</si>
  <si>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</si>
  <si>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</si>
  <si>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</si>
  <si>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</si>
  <si>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</si>
  <si>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</si>
  <si>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</si>
  <si>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</si>
  <si>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</si>
  <si>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</si>
  <si>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</si>
  <si>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</si>
  <si>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</si>
  <si>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</si>
  <si>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</si>
  <si>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</si>
  <si>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</si>
  <si>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</si>
  <si>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</si>
  <si>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</si>
  <si>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</si>
  <si>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</si>
  <si>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</si>
  <si>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</si>
  <si>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</si>
  <si>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</si>
  <si>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</si>
  <si>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</si>
  <si>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</si>
  <si>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</si>
  <si>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</si>
  <si>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</si>
  <si>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</si>
  <si>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</si>
  <si>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</si>
  <si>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</si>
  <si>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</si>
  <si>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</si>
  <si>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</si>
  <si>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</si>
  <si>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</si>
  <si>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</si>
  <si>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</si>
  <si>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</si>
  <si>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</si>
  <si>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</si>
  <si>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</si>
  <si>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</si>
  <si>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</si>
  <si>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</si>
  <si>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</si>
  <si>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</si>
  <si>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</si>
  <si>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</si>
  <si>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</si>
  <si>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</si>
  <si>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</si>
  <si>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</si>
  <si>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</si>
  <si>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</si>
  <si>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</si>
  <si>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</si>
  <si>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</si>
  <si>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</si>
  <si>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</si>
  <si>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</si>
  <si>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</si>
  <si>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</si>
  <si>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</si>
  <si>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</si>
  <si>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</si>
  <si>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</si>
  <si>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</si>
  <si>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</si>
  <si>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</si>
  <si>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</si>
  <si>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</si>
  <si>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</si>
  <si>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</si>
  <si>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</si>
  <si>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</si>
  <si>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</si>
  <si>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</si>
  <si>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</si>
  <si>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</si>
  <si>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</si>
  <si>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</si>
  <si>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</si>
  <si>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</si>
  <si>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</si>
  <si>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</si>
  <si>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</si>
  <si>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</si>
  <si>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</si>
  <si>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</si>
  <si>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</si>
  <si>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</si>
  <si>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</si>
  <si>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</si>
  <si>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</si>
  <si>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</si>
  <si>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</si>
  <si>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</si>
  <si>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</si>
  <si>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</si>
  <si>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</si>
  <si>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</si>
  <si>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</si>
  <si>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</si>
  <si>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</si>
  <si>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</si>
  <si>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</si>
  <si>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</si>
  <si>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</si>
  <si>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</si>
  <si>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</si>
  <si>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</si>
  <si>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</si>
  <si>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</si>
  <si>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</si>
  <si>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</si>
  <si>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</si>
  <si>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</si>
  <si>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</si>
  <si>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</si>
  <si>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</si>
  <si>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</si>
  <si>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</si>
  <si>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</si>
  <si>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</si>
  <si>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</si>
  <si>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</si>
  <si>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</si>
  <si>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</si>
  <si>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</si>
  <si>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</si>
  <si>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</si>
  <si>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</si>
  <si>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</si>
  <si>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</si>
  <si>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</si>
  <si>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</si>
  <si>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</si>
  <si>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</si>
  <si>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</si>
  <si>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</si>
  <si>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</si>
  <si>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</si>
  <si>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</si>
  <si>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</si>
  <si>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</si>
  <si>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</si>
  <si>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</si>
  <si>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</si>
  <si>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</si>
  <si>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</si>
  <si>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</si>
  <si>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</si>
  <si>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</si>
  <si>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</si>
  <si>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</si>
  <si>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</si>
  <si>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</si>
  <si>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</si>
  <si>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</si>
  <si>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</si>
  <si>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</si>
  <si>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</si>
  <si>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</si>
  <si>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</si>
  <si>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</si>
  <si>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</si>
  <si>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</si>
  <si>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</si>
  <si>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</si>
  <si>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</si>
  <si>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</si>
  <si>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</si>
  <si>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</si>
  <si>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</si>
  <si>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</si>
  <si>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</si>
  <si>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</si>
  <si>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</si>
  <si>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</si>
  <si>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</si>
  <si>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</si>
  <si>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</si>
  <si>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</si>
  <si>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</si>
  <si>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</si>
  <si>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</si>
  <si>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</si>
  <si>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</si>
  <si>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</si>
  <si>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</si>
  <si>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</si>
  <si>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</si>
  <si>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</si>
  <si>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</si>
  <si>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</si>
  <si>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</si>
  <si>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</si>
  <si>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</si>
  <si>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</si>
  <si>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</si>
  <si>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</si>
  <si>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</si>
  <si>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</si>
  <si>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</si>
  <si>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</si>
  <si>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</si>
  <si>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</si>
  <si>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</si>
  <si>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</si>
  <si>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</si>
  <si>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</si>
  <si>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</si>
  <si>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</si>
  <si>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</si>
  <si>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</si>
  <si>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</si>
  <si>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</si>
  <si>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</si>
  <si>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</si>
  <si>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</si>
  <si>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</si>
  <si>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</si>
  <si>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</si>
  <si>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</si>
  <si>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</si>
  <si>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</si>
  <si>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</si>
  <si>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</si>
  <si>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</si>
  <si>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</si>
  <si>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</si>
  <si>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</si>
  <si>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</si>
  <si>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</si>
  <si>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</si>
  <si>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</si>
  <si>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</si>
  <si>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</si>
  <si>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</si>
  <si>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</si>
  <si>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</si>
  <si>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</si>
  <si>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</si>
  <si>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</si>
  <si>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</si>
  <si>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</si>
  <si>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</si>
  <si>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</si>
  <si>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</si>
  <si>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</si>
  <si>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</si>
  <si>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</si>
  <si>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</si>
  <si>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</si>
  <si>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</si>
  <si>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</si>
  <si>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</si>
  <si>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</si>
  <si>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</si>
  <si>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</si>
  <si>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</si>
  <si>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</si>
  <si>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</si>
  <si>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</si>
  <si>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</si>
  <si>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</si>
  <si>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</si>
  <si>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</si>
  <si>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</si>
  <si>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</si>
  <si>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</si>
  <si>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</si>
  <si>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</si>
  <si>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</si>
  <si>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</si>
  <si>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</si>
  <si>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</si>
  <si>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</si>
  <si>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</si>
  <si>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</si>
  <si>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</si>
  <si>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</si>
  <si>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</si>
  <si>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</si>
  <si>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</si>
  <si>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</si>
  <si>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</si>
  <si>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</si>
  <si>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</si>
  <si>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</si>
  <si>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</si>
  <si>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</si>
  <si>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</si>
  <si>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</si>
  <si>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</si>
  <si>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</si>
  <si>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</si>
  <si>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</si>
  <si>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</si>
  <si>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</si>
  <si>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</si>
  <si>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</si>
  <si>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</si>
  <si>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</si>
  <si>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</si>
  <si>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</si>
  <si>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</si>
  <si>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</si>
  <si>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</si>
  <si>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</si>
  <si>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</si>
  <si>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</si>
  <si>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</si>
  <si>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</si>
  <si>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</si>
  <si>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</si>
  <si>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</si>
  <si>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</si>
  <si>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</si>
  <si>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</si>
  <si>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</si>
  <si>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</si>
  <si>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</si>
  <si>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</si>
  <si>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</si>
  <si>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</si>
  <si>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</si>
  <si>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</si>
  <si>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</si>
  <si>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</si>
  <si>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</si>
  <si>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</si>
  <si>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</si>
  <si>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</si>
  <si>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</si>
  <si>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</si>
  <si>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</si>
  <si>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</si>
  <si>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</si>
  <si>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</si>
  <si>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</si>
  <si>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</si>
  <si>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</si>
  <si>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</si>
  <si>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</si>
  <si>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</si>
  <si>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</si>
  <si>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</si>
  <si>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</si>
  <si>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</si>
  <si>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</si>
  <si>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</si>
  <si>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</si>
  <si>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</si>
  <si>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</si>
  <si>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</si>
  <si>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</si>
  <si>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</si>
  <si>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</si>
  <si>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</si>
  <si>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</si>
  <si>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</si>
  <si>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</si>
  <si>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</si>
  <si>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</si>
  <si>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</si>
  <si>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</si>
  <si>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</si>
  <si>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</si>
  <si>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</si>
  <si>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</si>
  <si>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</si>
  <si>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</si>
  <si>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</si>
  <si>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</si>
  <si>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</si>
  <si>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</si>
  <si>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</si>
  <si>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</si>
  <si>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</si>
  <si>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</si>
  <si>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</si>
  <si>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</si>
  <si>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</si>
  <si>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</si>
  <si>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</si>
  <si>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</si>
  <si>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</si>
  <si>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</si>
  <si>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</si>
  <si>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</si>
  <si>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</si>
  <si>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</si>
  <si>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</si>
  <si>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</si>
  <si>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</si>
  <si>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</si>
  <si>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</si>
  <si>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</si>
  <si>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</si>
  <si>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</si>
  <si>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</si>
  <si>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</si>
  <si>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</si>
  <si>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</si>
  <si>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</si>
  <si>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</si>
  <si>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</si>
  <si>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</si>
  <si>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</si>
  <si>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</si>
  <si>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</si>
  <si>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</si>
  <si>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</si>
  <si>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</si>
  <si>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</si>
  <si>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</si>
  <si>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</si>
  <si>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</si>
  <si>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</si>
  <si>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</si>
  <si>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</si>
  <si>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</si>
  <si>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</si>
  <si>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</si>
  <si>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</si>
  <si>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</si>
  <si>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</si>
  <si>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</si>
  <si>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</si>
  <si>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</si>
  <si>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</si>
  <si>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</si>
  <si>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</si>
  <si>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</si>
  <si>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</si>
  <si>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</si>
  <si>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</si>
  <si>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</si>
  <si>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</si>
  <si>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</si>
  <si>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</si>
  <si>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</si>
  <si>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</si>
  <si>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</si>
  <si>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</si>
  <si>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</si>
  <si>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</si>
  <si>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</si>
  <si>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</si>
  <si>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</si>
  <si>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</si>
  <si>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</si>
  <si>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</si>
  <si>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</si>
  <si>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</si>
  <si>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</si>
  <si>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</si>
  <si>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</si>
  <si>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</si>
  <si>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</si>
  <si>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</si>
  <si>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</si>
  <si>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</si>
  <si>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</si>
  <si>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</si>
  <si>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</si>
  <si>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</si>
  <si>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</si>
  <si>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</si>
  <si>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</si>
  <si>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</si>
  <si>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</si>
  <si>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</si>
  <si>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</si>
  <si>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</si>
  <si>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</si>
  <si>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</si>
  <si>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</si>
  <si>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</si>
  <si>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</si>
  <si>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</si>
  <si>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</si>
  <si>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</si>
  <si>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</si>
  <si>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</si>
  <si>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</si>
  <si>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</si>
  <si>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</si>
  <si>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</si>
  <si>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</si>
  <si>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</si>
  <si>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</si>
  <si>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</si>
  <si>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</si>
  <si>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</si>
  <si>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</si>
  <si>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</si>
  <si>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</si>
  <si>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</si>
  <si>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</si>
  <si>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</si>
  <si>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</si>
  <si>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</si>
  <si>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</si>
  <si>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</si>
  <si>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</si>
  <si>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</si>
  <si>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</si>
  <si>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</si>
  <si>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</si>
  <si>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</si>
  <si>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</si>
  <si>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</si>
  <si>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</si>
  <si>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</si>
  <si>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</si>
  <si>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</si>
  <si>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</si>
  <si>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</si>
  <si>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</si>
  <si>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</si>
  <si>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</si>
  <si>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</si>
  <si>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</si>
  <si>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</si>
  <si>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</si>
  <si>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</si>
  <si>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</si>
  <si>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</si>
  <si>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</si>
  <si>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</si>
  <si>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</si>
  <si>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</si>
  <si>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</si>
  <si>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</si>
  <si>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</si>
  <si>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</si>
  <si>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</si>
  <si>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</si>
  <si>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</si>
  <si>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</si>
  <si>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</si>
  <si>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</si>
  <si>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</si>
  <si>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</si>
  <si>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</si>
  <si>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</si>
  <si>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</si>
  <si>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</si>
  <si>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</si>
  <si>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</si>
  <si>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</si>
  <si>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</si>
  <si>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</si>
  <si>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</si>
  <si>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</si>
  <si>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</si>
  <si>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</si>
  <si>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</si>
  <si>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</si>
  <si>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</si>
  <si>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</si>
  <si>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</si>
  <si>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</si>
  <si>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</si>
  <si>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</si>
  <si>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</si>
  <si>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</si>
  <si>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</si>
  <si>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</si>
  <si>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</si>
  <si>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</si>
  <si>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</si>
  <si>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</si>
  <si>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</si>
  <si>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</si>
  <si>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</si>
  <si>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</si>
  <si>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</si>
  <si>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</si>
  <si>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</si>
  <si>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</si>
  <si>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</si>
  <si>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</si>
  <si>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</si>
  <si>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</si>
  <si>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</si>
  <si>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</si>
  <si>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</si>
  <si>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</si>
  <si>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</si>
  <si>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</si>
  <si>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</si>
  <si>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</si>
  <si>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</si>
  <si>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</si>
  <si>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</si>
  <si>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</si>
  <si>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</si>
  <si>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</si>
  <si>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</si>
  <si>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</si>
  <si>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</si>
  <si>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</si>
  <si>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</si>
  <si>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</si>
  <si>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</si>
  <si>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</si>
  <si>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</si>
  <si>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</si>
  <si>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</si>
  <si>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</si>
  <si>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</si>
  <si>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</si>
  <si>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</si>
  <si>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</si>
  <si>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</si>
  <si>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</si>
  <si>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</si>
  <si>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</si>
  <si>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</si>
  <si>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</si>
  <si>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</si>
  <si>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</si>
  <si>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</si>
  <si>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</si>
  <si>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</si>
  <si>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</si>
  <si>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</si>
  <si>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</si>
  <si>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</si>
  <si>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</si>
  <si>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</si>
  <si>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</si>
  <si>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</si>
  <si>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</si>
  <si>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</si>
  <si>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</si>
  <si>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</si>
  <si>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</si>
  <si>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</si>
  <si>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</si>
  <si>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</si>
  <si>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</si>
  <si>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</si>
  <si>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</si>
  <si>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</si>
  <si>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</si>
  <si>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</si>
  <si>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</si>
  <si>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</si>
  <si>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</si>
  <si>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</si>
  <si>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</si>
  <si>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</si>
  <si>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</si>
  <si>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</si>
  <si>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</si>
  <si>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</si>
  <si>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</si>
  <si>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</si>
  <si>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</si>
  <si>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</si>
  <si>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</si>
  <si>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</si>
  <si>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</si>
  <si>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</si>
  <si>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</si>
  <si>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</si>
  <si>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</si>
  <si>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</si>
  <si>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</si>
  <si>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</si>
  <si>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</si>
  <si>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</si>
  <si>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</si>
  <si>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</si>
  <si>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</si>
  <si>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</si>
  <si>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</si>
  <si>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</si>
  <si>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</si>
  <si>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</si>
  <si>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</si>
  <si>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</si>
  <si>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</si>
  <si>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</si>
  <si>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</si>
  <si>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</si>
  <si>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</si>
  <si>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</si>
  <si>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</si>
  <si>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</si>
  <si>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</si>
  <si>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</si>
  <si>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</si>
  <si>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</si>
  <si>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</si>
  <si>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</si>
  <si>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</si>
  <si>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</si>
  <si>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</si>
  <si>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</si>
  <si>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</si>
  <si>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</si>
  <si>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</si>
  <si>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</si>
  <si>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</si>
  <si>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</si>
  <si>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</si>
  <si>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</si>
  <si>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</si>
  <si>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</si>
  <si>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</si>
  <si>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</si>
  <si>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</si>
  <si>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</si>
  <si>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</si>
  <si>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</si>
  <si>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</si>
  <si>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</si>
  <si>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</si>
  <si>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</si>
  <si>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</si>
  <si>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</si>
  <si>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</si>
  <si>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</si>
  <si>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</si>
  <si>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</si>
  <si>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</si>
  <si>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</si>
  <si>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</si>
  <si>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</si>
  <si>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</si>
  <si>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</si>
  <si>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</si>
  <si>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</si>
  <si>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</si>
  <si>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</si>
  <si>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</si>
  <si>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</si>
  <si>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</si>
  <si>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</si>
  <si>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</si>
  <si>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</si>
  <si>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</si>
  <si>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</si>
  <si>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</si>
  <si>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</si>
  <si>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</si>
  <si>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</si>
  <si>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</si>
  <si>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</si>
  <si>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</si>
  <si>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</si>
  <si>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</si>
  <si>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</si>
  <si>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</si>
  <si>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</si>
  <si>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</si>
  <si>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</si>
  <si>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</si>
  <si>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</si>
  <si>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</si>
  <si>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</si>
  <si>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</si>
  <si>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</si>
  <si>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</si>
  <si>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</si>
  <si>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</si>
  <si>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</si>
  <si>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</si>
  <si>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</si>
  <si>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</si>
  <si>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</si>
  <si>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</si>
  <si>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</si>
  <si>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</si>
  <si>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</si>
  <si>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</si>
  <si>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</si>
  <si>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</si>
  <si>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</si>
  <si>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</si>
  <si>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</si>
  <si>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</si>
  <si>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</si>
  <si>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</si>
  <si>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</si>
  <si>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</si>
  <si>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</si>
  <si>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</si>
  <si>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</si>
  <si>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</si>
  <si>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</si>
  <si>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</si>
  <si>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</si>
  <si>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</si>
  <si>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</si>
  <si>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</si>
  <si>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</si>
  <si>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</si>
  <si>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</si>
  <si>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</si>
  <si>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</si>
  <si>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</si>
  <si>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</si>
  <si>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</si>
  <si>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</si>
  <si>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</si>
  <si>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</si>
  <si>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</si>
  <si>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</si>
  <si>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</si>
  <si>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</si>
  <si>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</si>
  <si>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</si>
  <si>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</si>
  <si>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</si>
  <si>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</si>
  <si>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</si>
  <si>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</si>
  <si>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</si>
  <si>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</si>
  <si>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</si>
  <si>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</si>
  <si>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</si>
  <si>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</si>
  <si>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</si>
  <si>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</si>
  <si>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</si>
  <si>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</si>
  <si>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</si>
  <si>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</si>
  <si>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</si>
  <si>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</si>
  <si>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</si>
  <si>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</si>
  <si>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</si>
  <si>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</si>
  <si>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</si>
  <si>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</si>
  <si>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</si>
  <si>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</si>
  <si>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</si>
  <si>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</si>
  <si>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</si>
  <si>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</si>
  <si>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</si>
  <si>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</si>
  <si>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</si>
  <si>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</si>
  <si>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</si>
  <si>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</si>
  <si>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</si>
  <si>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</si>
  <si>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</si>
  <si>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</si>
  <si>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</si>
  <si>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</si>
  <si>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</si>
  <si>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</si>
  <si>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</si>
  <si>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</si>
  <si>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</si>
  <si>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</si>
  <si>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</si>
  <si>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</si>
  <si>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</si>
  <si>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</si>
  <si>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</si>
  <si>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</si>
  <si>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</si>
  <si>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</si>
  <si>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</si>
  <si>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</si>
  <si>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</si>
  <si>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</si>
  <si>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</si>
  <si>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</si>
  <si>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</si>
  <si>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</si>
  <si>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</si>
  <si>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</si>
  <si>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</si>
  <si>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</si>
  <si>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</si>
  <si>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</si>
  <si>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</si>
  <si>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</si>
  <si>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</si>
  <si>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</si>
  <si>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</si>
  <si>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</si>
  <si>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</si>
  <si>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</si>
  <si>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</si>
  <si>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</si>
  <si>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</si>
  <si>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</si>
  <si>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</si>
  <si>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</si>
  <si>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</si>
  <si>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</si>
  <si>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</si>
  <si>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</si>
  <si>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</si>
  <si>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</si>
  <si>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</si>
  <si>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</si>
  <si>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</si>
  <si>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</si>
  <si>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</si>
  <si>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</si>
  <si>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</si>
  <si>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</si>
  <si>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</si>
  <si>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</si>
  <si>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</si>
  <si>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</si>
  <si>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</si>
  <si>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</si>
  <si>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</si>
  <si>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</si>
  <si>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</si>
  <si>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</si>
  <si>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</si>
  <si>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</si>
  <si>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</si>
  <si>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</si>
  <si>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</si>
  <si>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</si>
  <si>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</si>
  <si>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</si>
  <si>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</si>
  <si>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</si>
  <si>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</si>
  <si>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</si>
  <si>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</si>
  <si>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</si>
  <si>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</si>
  <si>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</si>
  <si>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</si>
  <si>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</si>
  <si>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</si>
  <si>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</si>
  <si>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</si>
  <si>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</si>
  <si>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</si>
  <si>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</si>
  <si>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</si>
  <si>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</si>
  <si>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</si>
  <si>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</si>
  <si>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</si>
  <si>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</si>
  <si>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</si>
  <si>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</si>
  <si>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</si>
  <si>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</si>
  <si>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</si>
  <si>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</si>
  <si>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</si>
  <si>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</si>
  <si>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</si>
  <si>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</si>
  <si>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</si>
  <si>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</si>
  <si>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</si>
  <si>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</si>
  <si>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</si>
  <si>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</si>
  <si>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</si>
  <si>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</si>
  <si>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</si>
  <si>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</si>
  <si>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</si>
  <si>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</si>
  <si>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</si>
  <si>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</si>
  <si>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</si>
  <si>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</si>
  <si>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</si>
  <si>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</si>
  <si>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</si>
  <si>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</si>
  <si>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</si>
  <si>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</si>
  <si>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</si>
  <si>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</si>
  <si>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</si>
  <si>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</si>
  <si>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</si>
  <si>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</si>
  <si>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</si>
  <si>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</si>
  <si>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</si>
  <si>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</si>
  <si>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</si>
  <si>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</si>
  <si>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</si>
  <si>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</si>
  <si>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</si>
  <si>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</si>
  <si>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</si>
  <si>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</si>
  <si>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</si>
  <si>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</si>
  <si>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</si>
  <si>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</si>
  <si>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</si>
  <si>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</si>
  <si>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</si>
  <si>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</si>
  <si>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</si>
  <si>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</si>
  <si>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</si>
  <si>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</si>
  <si>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</si>
  <si>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</si>
  <si>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</si>
  <si>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</si>
  <si>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</si>
  <si>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</si>
  <si>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</si>
  <si>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</si>
  <si>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</si>
  <si>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</si>
  <si>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</si>
  <si>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</si>
  <si>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</si>
  <si>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</si>
  <si>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</si>
  <si>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</si>
  <si>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</si>
  <si>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</si>
  <si>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</si>
  <si>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</si>
  <si>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</si>
  <si>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</si>
  <si>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</si>
  <si>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</si>
  <si>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</si>
  <si>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</si>
  <si>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</si>
  <si>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</si>
  <si>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</si>
  <si>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</si>
  <si>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</si>
  <si>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</si>
  <si>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</si>
  <si>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</si>
  <si>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</si>
  <si>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</si>
  <si>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</si>
  <si>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</si>
  <si>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</si>
  <si>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</si>
  <si>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</si>
  <si>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</si>
  <si>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</si>
  <si>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</si>
  <si>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</si>
  <si>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</si>
  <si>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</si>
  <si>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</si>
  <si>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</si>
  <si>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</si>
  <si>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</si>
  <si>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</si>
  <si>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</si>
  <si>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</si>
  <si>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</si>
  <si>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</si>
  <si>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</si>
  <si>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</si>
  <si>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</si>
  <si>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</si>
  <si>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</si>
  <si>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</si>
  <si>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</si>
  <si>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</si>
  <si>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</si>
  <si>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</si>
  <si>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</si>
  <si>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</si>
  <si>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</si>
  <si>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</si>
  <si>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</si>
  <si>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</si>
  <si>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</si>
  <si>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</si>
  <si>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</si>
  <si>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</si>
  <si>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</si>
  <si>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</si>
  <si>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</si>
  <si>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</si>
  <si>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</si>
  <si>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</si>
  <si>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</si>
  <si>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</si>
  <si>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</si>
  <si>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</si>
  <si>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</si>
  <si>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</si>
  <si>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</si>
  <si>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</si>
  <si>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</si>
  <si>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</si>
  <si>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</si>
  <si>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</si>
  <si>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</si>
  <si>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</si>
  <si>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</si>
  <si>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</si>
  <si>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</si>
  <si>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</si>
  <si>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</si>
  <si>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</si>
  <si>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</si>
  <si>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</si>
  <si>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</si>
  <si>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</si>
  <si>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</si>
  <si>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</si>
  <si>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</si>
  <si>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</si>
  <si>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</si>
  <si>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</si>
  <si>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</si>
  <si>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</si>
  <si>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</si>
  <si>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</si>
  <si>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</si>
  <si>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</si>
  <si>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</si>
  <si>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</si>
  <si>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</si>
  <si>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</si>
  <si>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</si>
  <si>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</si>
  <si>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</si>
  <si>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</si>
  <si>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</si>
  <si>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</si>
  <si>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</si>
  <si>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</si>
  <si>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</si>
  <si>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</si>
  <si>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</si>
  <si>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</si>
  <si>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</si>
  <si>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</si>
  <si>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</si>
  <si>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</si>
  <si>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</si>
  <si>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</si>
  <si>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</si>
  <si>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</si>
  <si>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</si>
  <si>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</si>
  <si>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</si>
  <si>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</si>
  <si>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</si>
  <si>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</si>
  <si>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</si>
  <si>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</si>
  <si>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</si>
  <si>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</si>
  <si>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</si>
  <si>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</si>
  <si>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</si>
  <si>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</si>
  <si>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</si>
  <si>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</si>
  <si>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</si>
  <si>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</si>
  <si>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</si>
  <si>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</si>
  <si>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</si>
  <si>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</si>
  <si>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</si>
  <si>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</si>
  <si>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</si>
  <si>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</si>
  <si>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</si>
  <si>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</si>
  <si>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</si>
  <si>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</si>
  <si>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</si>
  <si>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</si>
  <si>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</si>
  <si>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</si>
  <si>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</si>
  <si>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</si>
  <si>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</si>
  <si>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</si>
  <si>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</si>
  <si>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</si>
  <si>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</si>
  <si>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</si>
  <si>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</si>
  <si>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</si>
  <si>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</si>
  <si>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</si>
  <si>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</si>
  <si>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</si>
  <si>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</si>
  <si>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</si>
  <si>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</si>
  <si>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</si>
  <si>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</si>
  <si>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</si>
  <si>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</si>
  <si>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</si>
  <si>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</si>
  <si>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</si>
  <si>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</si>
  <si>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</si>
  <si>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</si>
  <si>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</si>
  <si>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</si>
  <si>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</si>
  <si>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</si>
  <si>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</si>
  <si>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</si>
  <si>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</si>
  <si>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</si>
  <si>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</si>
  <si>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</si>
  <si>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</si>
  <si>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</si>
  <si>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</si>
  <si>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</si>
  <si>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</si>
  <si>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</si>
  <si>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</si>
  <si>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</si>
  <si>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</si>
  <si>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</si>
  <si>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</si>
  <si>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</si>
  <si>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</si>
  <si>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</si>
  <si>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</si>
  <si>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</si>
  <si>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</si>
  <si>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</si>
  <si>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</si>
  <si>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</si>
  <si>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</si>
  <si>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</si>
  <si>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</si>
  <si>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</si>
  <si>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</si>
  <si>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</si>
  <si>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</si>
  <si>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</si>
  <si>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</si>
  <si>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</si>
  <si>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</si>
  <si>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</si>
  <si>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</si>
  <si>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</si>
  <si>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</si>
  <si>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</si>
  <si>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</si>
  <si>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</si>
  <si>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</si>
  <si>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</si>
  <si>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</si>
  <si>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</si>
  <si>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</si>
  <si>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</si>
  <si>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</si>
  <si>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</si>
  <si>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</si>
  <si>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</si>
  <si>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</si>
  <si>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</si>
  <si>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</si>
  <si>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</si>
  <si>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</si>
  <si>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</si>
  <si>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</si>
  <si>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</si>
  <si>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</si>
  <si>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</si>
  <si>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</si>
  <si>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</si>
  <si>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</si>
  <si>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</si>
  <si>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</si>
  <si>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</si>
  <si>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</si>
  <si>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</si>
  <si>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</si>
  <si>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</si>
  <si>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</si>
  <si>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</si>
  <si>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</si>
  <si>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</si>
  <si>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</si>
  <si>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</si>
  <si>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</si>
  <si>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</si>
  <si>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</si>
  <si>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</si>
  <si>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</si>
  <si>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</si>
  <si>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</si>
  <si>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</si>
  <si>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</si>
  <si>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</si>
  <si>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</si>
  <si>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</si>
  <si>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</si>
  <si>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</si>
  <si>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</si>
  <si>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</si>
  <si>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</si>
  <si>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</si>
  <si>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</si>
  <si>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</si>
  <si>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</si>
  <si>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</si>
  <si>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</si>
  <si>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</si>
  <si>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</si>
  <si>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</si>
  <si>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</si>
  <si>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</si>
  <si>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</si>
  <si>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</si>
  <si>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</si>
  <si>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</si>
  <si>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</si>
  <si>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</si>
  <si>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</si>
  <si>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</si>
  <si>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</si>
  <si>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</si>
  <si>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</si>
  <si>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</si>
  <si>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</si>
  <si>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</si>
  <si>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</si>
  <si>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</si>
  <si>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</si>
  <si>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</si>
  <si>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</si>
  <si>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</si>
  <si>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</si>
  <si>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</si>
  <si>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</si>
  <si>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</si>
  <si>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</si>
  <si>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</si>
  <si>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</si>
  <si>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</si>
  <si>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</si>
  <si>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</si>
  <si>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</si>
  <si>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</si>
  <si>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</si>
  <si>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</si>
  <si>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</si>
  <si>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</si>
  <si>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</si>
  <si>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</si>
  <si>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</si>
  <si>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</si>
  <si>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</si>
  <si>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</si>
  <si>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</si>
  <si>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</si>
  <si>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</si>
  <si>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</si>
  <si>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</si>
  <si>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</si>
  <si>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</si>
  <si>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</si>
  <si>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</si>
  <si>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</si>
  <si>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</si>
  <si>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</si>
  <si>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</si>
  <si>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</si>
  <si>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</si>
  <si>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</si>
  <si>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</si>
  <si>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</si>
  <si>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</si>
  <si>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</si>
  <si>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</si>
  <si>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</si>
  <si>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</si>
  <si>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</si>
  <si>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</si>
  <si>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</si>
  <si>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</si>
  <si>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</si>
  <si>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</si>
  <si>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</si>
  <si>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</si>
  <si>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</si>
  <si>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</si>
  <si>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</si>
  <si>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</si>
  <si>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</si>
  <si>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</si>
  <si>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</si>
  <si>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</si>
  <si>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</si>
  <si>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</si>
  <si>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</si>
  <si>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</si>
  <si>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</si>
  <si>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</si>
  <si>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</si>
  <si>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</si>
  <si>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</si>
  <si>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</si>
  <si>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</si>
  <si>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</si>
  <si>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</si>
  <si>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</si>
  <si>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</si>
  <si>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</si>
  <si>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</si>
  <si>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</si>
  <si>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</si>
  <si>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</si>
  <si>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</si>
  <si>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</si>
  <si>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</si>
  <si>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</si>
  <si>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</si>
  <si>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</si>
  <si>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</si>
  <si>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</si>
  <si>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</si>
  <si>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</si>
  <si>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</si>
  <si>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</si>
  <si>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</si>
  <si>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</si>
  <si>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</si>
  <si>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</si>
  <si>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</si>
  <si>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</si>
  <si>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</si>
  <si>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</si>
  <si>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</si>
  <si>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</si>
  <si>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</si>
  <si>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</si>
  <si>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</si>
  <si>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</si>
  <si>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</si>
  <si>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</si>
  <si>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</si>
  <si>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</si>
  <si>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</si>
  <si>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</si>
  <si>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</si>
  <si>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</si>
  <si>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</si>
  <si>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</si>
  <si>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</si>
  <si>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</si>
  <si>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</si>
  <si>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</si>
  <si>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</si>
  <si>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</si>
  <si>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</si>
  <si>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</si>
  <si>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</si>
  <si>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</si>
  <si>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</si>
  <si>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</si>
  <si>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</si>
  <si>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</si>
  <si>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</si>
  <si>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</si>
  <si>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</si>
  <si>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</si>
  <si>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</si>
  <si>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</si>
  <si>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</si>
  <si>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</si>
  <si>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</si>
  <si>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</si>
  <si>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</si>
  <si>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</si>
  <si>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</si>
  <si>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</si>
  <si>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</si>
  <si>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</si>
  <si>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</si>
  <si>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</si>
  <si>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</si>
  <si>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</si>
  <si>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</si>
  <si>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</si>
  <si>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</si>
  <si>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</si>
  <si>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</si>
  <si>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</si>
  <si>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</si>
  <si>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</si>
  <si>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</si>
  <si>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</si>
  <si>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</si>
  <si>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</si>
  <si>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</si>
  <si>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</si>
  <si>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</si>
  <si>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</si>
  <si>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</si>
  <si>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</si>
  <si>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</si>
  <si>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</si>
  <si>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</si>
  <si>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</si>
  <si>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</si>
  <si>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</si>
  <si>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</si>
  <si>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</si>
  <si>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</si>
  <si>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</si>
  <si>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</si>
  <si>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</si>
  <si>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</si>
  <si>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</si>
  <si>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</si>
  <si>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</si>
  <si>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</si>
  <si>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</si>
  <si>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</si>
  <si>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</si>
  <si>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</si>
  <si>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</si>
  <si>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</si>
  <si>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</si>
  <si>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</si>
  <si>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</si>
  <si>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</si>
  <si>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</si>
  <si>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</si>
  <si>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</si>
  <si>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</si>
  <si>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</si>
  <si>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</si>
  <si>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</si>
  <si>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</si>
  <si>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</si>
  <si>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</si>
  <si>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</si>
  <si>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</si>
  <si>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</si>
  <si>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</si>
  <si>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</si>
  <si>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</si>
  <si>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</si>
  <si>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</si>
  <si>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</si>
  <si>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</si>
  <si>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</si>
  <si>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</si>
  <si>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</si>
  <si>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</si>
  <si>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</si>
  <si>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</si>
  <si>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</si>
  <si>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</si>
  <si>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</si>
  <si>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</si>
  <si>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</si>
  <si>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</si>
  <si>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</si>
  <si>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</si>
  <si>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</si>
  <si>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</si>
  <si>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</si>
  <si>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</si>
  <si>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</si>
  <si>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</si>
  <si>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</si>
  <si>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</si>
  <si>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</si>
  <si>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</si>
  <si>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</si>
  <si>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</si>
  <si>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</si>
  <si>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</si>
  <si>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</si>
  <si>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</si>
  <si>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</si>
  <si>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</si>
  <si>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</si>
  <si>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</si>
  <si>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</si>
  <si>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</si>
  <si>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</si>
  <si>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</si>
  <si>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</si>
  <si>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</si>
  <si>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</si>
  <si>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</si>
  <si>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</si>
  <si>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</si>
  <si>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</si>
  <si>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</si>
  <si>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</si>
  <si>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</si>
  <si>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</si>
  <si>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</si>
  <si>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</si>
  <si>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</si>
  <si>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</si>
  <si>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</si>
  <si>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</si>
  <si>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</si>
  <si>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</si>
  <si>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</si>
  <si>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</si>
  <si>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</si>
  <si>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</si>
  <si>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</si>
  <si>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</si>
  <si>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</si>
  <si>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</si>
  <si>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</si>
  <si>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</si>
  <si>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</si>
  <si>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</si>
  <si>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</si>
  <si>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</si>
  <si>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</si>
  <si>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</si>
  <si>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</si>
  <si>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</si>
  <si>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</si>
  <si>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</si>
  <si>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</si>
  <si>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</si>
  <si>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</si>
  <si>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</si>
  <si>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</si>
  <si>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</si>
  <si>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</si>
  <si>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</si>
  <si>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</si>
  <si>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</si>
  <si>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</si>
  <si>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</si>
  <si>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</si>
  <si>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</si>
  <si>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</si>
  <si>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</si>
  <si>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</si>
  <si>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</si>
  <si>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</si>
  <si>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</si>
  <si>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</si>
  <si>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</si>
  <si>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</si>
  <si>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</si>
  <si>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</si>
  <si>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</si>
  <si>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</si>
  <si>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</si>
  <si>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</si>
  <si>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</si>
  <si>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</si>
  <si>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</si>
  <si>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</si>
  <si>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</si>
  <si>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</si>
  <si>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</si>
  <si>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</si>
  <si>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</si>
  <si>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</si>
  <si>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</si>
  <si>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</si>
  <si>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</si>
  <si>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</si>
  <si>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</si>
  <si>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</si>
  <si>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</si>
  <si>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</si>
  <si>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</si>
  <si>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</si>
  <si>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</si>
  <si>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</si>
  <si>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</si>
  <si>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</si>
  <si>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</si>
  <si>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</si>
  <si>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</si>
  <si>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</si>
  <si>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</si>
  <si>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</si>
  <si>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</si>
  <si>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</si>
  <si>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</si>
  <si>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</si>
  <si>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</si>
  <si>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</si>
  <si>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</si>
  <si>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</si>
  <si>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</si>
  <si>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</si>
  <si>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</si>
  <si>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</si>
  <si>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</si>
  <si>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</si>
  <si>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</si>
  <si>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</si>
  <si>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</si>
  <si>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</si>
  <si>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</si>
  <si>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</si>
  <si>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</si>
  <si>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</si>
  <si>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</si>
  <si>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</si>
  <si>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</si>
  <si>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</si>
  <si>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</si>
  <si>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</si>
  <si>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</si>
  <si>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</si>
  <si>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</si>
  <si>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</si>
  <si>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</si>
  <si>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</si>
  <si>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</si>
  <si>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</si>
  <si>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</si>
  <si>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</si>
  <si>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</si>
  <si>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</si>
  <si>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</si>
  <si>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</si>
  <si>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</si>
  <si>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</si>
  <si>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</si>
  <si>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</si>
  <si>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</si>
  <si>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</si>
  <si>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</si>
  <si>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</si>
  <si>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</si>
  <si>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</si>
  <si>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</si>
  <si>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</si>
  <si>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</si>
  <si>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</si>
  <si>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</si>
  <si>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</si>
  <si>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</si>
  <si>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</si>
  <si>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</si>
  <si>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</si>
  <si>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</si>
  <si>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</si>
  <si>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</si>
  <si>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</si>
  <si>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</si>
  <si>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</si>
  <si>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</si>
  <si>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</si>
  <si>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</si>
  <si>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</si>
  <si>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</si>
  <si>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</si>
  <si>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</si>
  <si>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</si>
  <si>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</si>
  <si>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</si>
  <si>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</si>
  <si>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</si>
  <si>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</si>
  <si>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</si>
  <si>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</si>
  <si>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</si>
  <si>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</si>
  <si>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</si>
  <si>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</si>
  <si>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</si>
  <si>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</si>
  <si>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</si>
  <si>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</si>
  <si>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</si>
  <si>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</si>
  <si>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</si>
  <si>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</si>
  <si>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</si>
  <si>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</si>
  <si>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</si>
  <si>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</si>
  <si>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</si>
  <si>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</si>
  <si>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</si>
  <si>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</si>
  <si>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</si>
  <si>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</si>
  <si>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</si>
  <si>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</si>
  <si>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</si>
  <si>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</si>
  <si>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</si>
  <si>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</si>
  <si>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</si>
  <si>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</si>
  <si>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</si>
  <si>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</si>
  <si>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</si>
  <si>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</si>
  <si>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</si>
  <si>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</si>
  <si>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</si>
  <si>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</si>
  <si>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</si>
  <si>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</si>
  <si>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</si>
  <si>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</si>
  <si>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</si>
  <si>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</si>
  <si>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</si>
  <si>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</si>
  <si>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</si>
  <si>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</si>
  <si>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</si>
  <si>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</si>
  <si>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</si>
  <si>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</si>
  <si>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</si>
  <si>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</si>
  <si>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</si>
  <si>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</si>
  <si>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</si>
  <si>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</si>
  <si>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</si>
  <si>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</si>
  <si>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</si>
  <si>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</si>
  <si>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</si>
  <si>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</si>
  <si>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</si>
  <si>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</si>
  <si>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</si>
  <si>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</si>
  <si>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</si>
  <si>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</si>
  <si>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</si>
  <si>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</si>
  <si>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</si>
  <si>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</si>
  <si>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</si>
  <si>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</si>
  <si>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</si>
  <si>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</si>
  <si>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</si>
  <si>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</si>
  <si>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</si>
  <si>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</si>
  <si>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</si>
  <si>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</si>
  <si>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</si>
  <si>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</si>
  <si>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</si>
  <si>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</si>
  <si>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</si>
  <si>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</si>
  <si>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</si>
  <si>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</si>
  <si>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</si>
  <si>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</si>
  <si>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</si>
  <si>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</si>
  <si>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</si>
  <si>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</si>
  <si>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</si>
  <si>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</si>
  <si>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</si>
  <si>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</si>
  <si>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</si>
  <si>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</si>
  <si>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</si>
  <si>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</si>
  <si>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</si>
  <si>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</si>
  <si>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</si>
  <si>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</si>
  <si>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</si>
  <si>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</si>
  <si>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</si>
  <si>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</si>
  <si>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</si>
  <si>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</si>
  <si>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</si>
  <si>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</si>
  <si>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</si>
  <si>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</si>
  <si>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</si>
  <si>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</si>
  <si>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</si>
  <si>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</si>
  <si>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</si>
  <si>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</si>
  <si>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</si>
  <si>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</si>
  <si>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</si>
  <si>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</si>
  <si>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</si>
  <si>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</si>
  <si>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</si>
  <si>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</si>
  <si>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</si>
  <si>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</si>
  <si>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</si>
  <si>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</si>
  <si>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</si>
  <si>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</si>
  <si>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</si>
  <si>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</si>
  <si>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</si>
  <si>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</si>
  <si>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</si>
  <si>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</si>
  <si>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</si>
  <si>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</si>
  <si>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</si>
  <si>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</si>
  <si>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</si>
  <si>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</si>
  <si>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</si>
  <si>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</si>
  <si>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</si>
  <si>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</si>
  <si>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</si>
  <si>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</si>
  <si>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</si>
  <si>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</si>
  <si>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</si>
  <si>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</si>
  <si>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</si>
  <si>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</si>
  <si>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</si>
  <si>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</si>
  <si>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</si>
  <si>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</si>
  <si>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</si>
  <si>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</si>
  <si>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</si>
  <si>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</si>
  <si>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</si>
  <si>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</si>
  <si>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</si>
  <si>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</si>
  <si>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</si>
  <si>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</si>
  <si>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</si>
  <si>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</si>
  <si>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</si>
  <si>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</si>
  <si>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</si>
  <si>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</si>
  <si>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</si>
  <si>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</si>
  <si>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</si>
  <si>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</si>
  <si>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</si>
  <si>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</si>
  <si>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</si>
  <si>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</si>
  <si>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</si>
  <si>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</si>
  <si>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</si>
  <si>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</si>
  <si>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</si>
  <si>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</si>
  <si>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</si>
  <si>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</si>
  <si>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</si>
  <si>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</si>
  <si>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</si>
  <si>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</si>
  <si>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</si>
  <si>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</si>
  <si>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</si>
  <si>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</si>
  <si>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</si>
  <si>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</si>
  <si>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</si>
  <si>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</si>
  <si>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</si>
  <si>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</si>
  <si>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</si>
  <si>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</si>
  <si>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</si>
  <si>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</si>
  <si>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</si>
  <si>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</si>
  <si>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</si>
  <si>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</si>
  <si>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</si>
  <si>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</si>
  <si>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</si>
  <si>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</si>
  <si>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</si>
  <si>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</si>
  <si>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</si>
  <si>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</si>
  <si>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</si>
  <si>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</si>
  <si>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</si>
  <si>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</si>
  <si>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</si>
  <si>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</si>
  <si>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</si>
  <si>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</si>
  <si>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</si>
  <si>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</si>
  <si>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</si>
  <si>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</si>
  <si>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</si>
  <si>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</si>
  <si>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</si>
  <si>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</si>
  <si>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</si>
  <si>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</si>
  <si>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</si>
  <si>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</si>
  <si>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</si>
  <si>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</si>
  <si>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</si>
  <si>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</si>
  <si>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</si>
  <si>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</si>
  <si>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</si>
  <si>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</si>
  <si>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</si>
  <si>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</si>
  <si>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</si>
  <si>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</si>
  <si>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</si>
  <si>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</si>
  <si>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</si>
  <si>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</si>
  <si>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</si>
  <si>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</si>
  <si>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</si>
  <si>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</si>
  <si>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</si>
  <si>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</si>
  <si>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</si>
  <si>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</si>
  <si>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</si>
  <si>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</si>
  <si>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</si>
  <si>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</si>
  <si>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</si>
  <si>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</si>
  <si>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</si>
  <si>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</si>
  <si>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</si>
  <si>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</si>
  <si>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</si>
  <si>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</si>
  <si>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</si>
  <si>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</si>
  <si>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</si>
  <si>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</si>
  <si>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</si>
  <si>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</si>
  <si>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</si>
  <si>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</si>
  <si>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</si>
  <si>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</si>
  <si>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</si>
  <si>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</si>
  <si>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</si>
  <si>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</si>
  <si>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</si>
  <si>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</si>
  <si>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</si>
  <si>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</si>
  <si>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</si>
  <si>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</si>
  <si>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</si>
  <si>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</si>
  <si>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</si>
  <si>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</si>
  <si>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</si>
  <si>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</si>
  <si>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</si>
  <si>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</si>
  <si>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</si>
  <si>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</si>
  <si>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</si>
  <si>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</si>
  <si>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</si>
  <si>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</si>
  <si>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</si>
  <si>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</si>
  <si>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</si>
  <si>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</si>
  <si>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</si>
  <si>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</si>
  <si>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</si>
  <si>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</si>
  <si>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</si>
  <si>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</si>
  <si>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</si>
  <si>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</si>
  <si>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</si>
  <si>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</si>
  <si>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</si>
  <si>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</si>
  <si>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</si>
  <si>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</si>
  <si>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</si>
  <si>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</si>
  <si>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</si>
  <si>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</si>
  <si>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</si>
  <si>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</si>
  <si>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</si>
  <si>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</si>
  <si>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</si>
  <si>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</si>
  <si>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</si>
  <si>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</si>
  <si>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</si>
  <si>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</si>
  <si>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</si>
  <si>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</si>
  <si>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</si>
  <si>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</si>
  <si>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</si>
  <si>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</si>
  <si>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</si>
  <si>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</si>
  <si>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</si>
  <si>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</si>
  <si>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</si>
  <si>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</si>
  <si>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</si>
  <si>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</si>
  <si>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</si>
  <si>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</si>
  <si>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</si>
  <si>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</si>
  <si>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</si>
  <si>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</si>
  <si>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</si>
  <si>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</si>
  <si>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</si>
  <si>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</si>
  <si>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</si>
  <si>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</si>
  <si>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</si>
  <si>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</si>
  <si>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</si>
  <si>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</si>
  <si>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</si>
  <si>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</si>
  <si>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</si>
  <si>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</si>
  <si>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</si>
  <si>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</si>
  <si>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</si>
  <si>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</si>
  <si>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</si>
  <si>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</si>
  <si>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</si>
  <si>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</si>
  <si>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</si>
  <si>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</si>
  <si>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</si>
  <si>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</si>
  <si>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</si>
  <si>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</si>
  <si>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</si>
  <si>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</si>
  <si>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</si>
  <si>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</si>
  <si>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</si>
  <si>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</si>
  <si>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</si>
  <si>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</si>
  <si>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</si>
  <si>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</si>
  <si>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</si>
  <si>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</si>
  <si>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</si>
  <si>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</si>
  <si>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</si>
  <si>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</si>
  <si>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</si>
  <si>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</si>
  <si>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</si>
  <si>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</si>
  <si>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</si>
  <si>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</si>
  <si>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</si>
  <si>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</si>
  <si>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</si>
  <si>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</si>
  <si>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</si>
  <si>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</si>
  <si>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</si>
  <si>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</si>
  <si>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</si>
  <si>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</si>
  <si>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</si>
  <si>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</si>
  <si>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</si>
  <si>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</si>
  <si>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</si>
  <si>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</si>
  <si>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</si>
  <si>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</si>
  <si>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</si>
  <si>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</si>
  <si>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</si>
  <si>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</si>
  <si>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</si>
  <si>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</si>
  <si>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</si>
  <si>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</si>
  <si>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</si>
  <si>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</si>
  <si>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</si>
  <si>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</si>
  <si>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</si>
  <si>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</si>
  <si>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</si>
  <si>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</si>
  <si>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</si>
  <si>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</si>
  <si>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</si>
  <si>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</si>
  <si>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</si>
  <si>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</si>
  <si>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</si>
  <si>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</si>
  <si>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</si>
  <si>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</si>
  <si>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</si>
  <si>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</si>
  <si>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</si>
  <si>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</si>
  <si>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</si>
  <si>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</si>
  <si>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</si>
  <si>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</si>
  <si>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</si>
  <si>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</si>
  <si>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</si>
  <si>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</si>
  <si>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</si>
  <si>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</si>
  <si>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</si>
  <si>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</si>
  <si>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</si>
  <si>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</si>
  <si>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</si>
  <si>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</si>
  <si>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</si>
  <si>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</si>
  <si>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</si>
  <si>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</si>
  <si>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</si>
  <si>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</si>
  <si>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</si>
  <si>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</si>
  <si>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</si>
  <si>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</si>
  <si>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</si>
  <si>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</si>
  <si>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</si>
  <si>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</si>
  <si>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</si>
  <si>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</si>
  <si>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</si>
  <si>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</si>
  <si>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</si>
  <si>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</si>
  <si>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</si>
  <si>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</si>
  <si>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</si>
  <si>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</si>
  <si>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</si>
  <si>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</si>
  <si>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</si>
  <si>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</si>
  <si>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</si>
  <si>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</si>
  <si>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</si>
  <si>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</si>
  <si>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</si>
  <si>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</si>
  <si>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</si>
  <si>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</si>
  <si>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</si>
  <si>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</si>
  <si>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</si>
  <si>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</si>
  <si>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</si>
  <si>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</si>
  <si>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</si>
  <si>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</si>
  <si>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</si>
  <si>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</si>
  <si>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</si>
  <si>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</si>
  <si>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</si>
  <si>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</si>
  <si>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</si>
  <si>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</si>
  <si>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</si>
  <si>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</si>
  <si>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</si>
  <si>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</si>
  <si>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</si>
  <si>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</si>
  <si>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</si>
  <si>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</si>
  <si>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</si>
  <si>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</si>
  <si>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</si>
  <si>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</si>
  <si>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</si>
  <si>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</si>
  <si>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</si>
  <si>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</si>
  <si>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</si>
  <si>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</si>
  <si>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</si>
  <si>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</si>
  <si>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</si>
  <si>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</si>
  <si>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</si>
  <si>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</si>
  <si>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</si>
  <si>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</si>
  <si>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</si>
  <si>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</si>
  <si>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</si>
  <si>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</si>
  <si>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</si>
  <si>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</si>
  <si>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</si>
  <si>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</si>
  <si>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</si>
  <si>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</si>
  <si>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</si>
  <si>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</si>
  <si>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</si>
  <si>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</si>
  <si>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</si>
  <si>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</si>
  <si>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</si>
  <si>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</si>
  <si>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</si>
  <si>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</si>
  <si>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</si>
  <si>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</si>
  <si>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</si>
  <si>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</si>
  <si>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</si>
  <si>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</si>
  <si>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</si>
  <si>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</si>
  <si>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</si>
  <si>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</si>
  <si>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</si>
  <si>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</si>
  <si>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</si>
  <si>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</si>
  <si>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</si>
  <si>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</si>
  <si>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</si>
  <si>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</si>
  <si>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</si>
  <si>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</si>
  <si>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</si>
  <si>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</si>
  <si>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</si>
  <si>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</si>
  <si>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</si>
  <si>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</si>
  <si>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</si>
  <si>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</si>
  <si>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</si>
  <si>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</si>
  <si>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</si>
  <si>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</si>
  <si>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</si>
  <si>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</si>
  <si>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</si>
  <si>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</si>
  <si>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</si>
  <si>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</si>
  <si>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</si>
  <si>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</si>
  <si>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</si>
  <si>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</si>
  <si>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</si>
  <si>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</si>
  <si>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</si>
  <si>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</si>
  <si>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</si>
  <si>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</si>
  <si>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</si>
  <si>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</si>
  <si>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</si>
  <si>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</si>
  <si>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</si>
  <si>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</si>
  <si>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</si>
  <si>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</si>
  <si>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</si>
  <si>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</si>
  <si>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</si>
  <si>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</si>
  <si>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</si>
  <si>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</si>
  <si>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</si>
  <si>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</si>
  <si>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</si>
  <si>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</si>
  <si>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</si>
  <si>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</si>
  <si>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</si>
  <si>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</si>
  <si>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</si>
  <si>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</si>
  <si>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</si>
  <si>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</si>
  <si>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</si>
  <si>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</si>
  <si>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</si>
  <si>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</si>
  <si>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</si>
  <si>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</si>
  <si>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</si>
  <si>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</si>
  <si>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</si>
  <si>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</si>
  <si>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</si>
  <si>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</si>
  <si>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</si>
  <si>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</si>
  <si>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</si>
  <si>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</si>
  <si>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</si>
  <si>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</si>
  <si>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</si>
  <si>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</si>
  <si>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</si>
  <si>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</si>
  <si>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</si>
  <si>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</si>
  <si>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</si>
  <si>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</si>
  <si>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</si>
  <si>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</si>
  <si>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</si>
  <si>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</si>
  <si>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</si>
  <si>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</si>
  <si>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</si>
  <si>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</si>
  <si>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</si>
  <si>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</si>
  <si>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</si>
  <si>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</si>
  <si>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</si>
  <si>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</si>
  <si>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</si>
  <si>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</si>
  <si>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</si>
  <si>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</si>
  <si>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</si>
  <si>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</si>
  <si>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</si>
  <si>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</si>
  <si>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</si>
  <si>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</si>
  <si>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</si>
  <si>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</si>
  <si>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</si>
  <si>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</si>
  <si>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</si>
  <si>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</si>
  <si>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</si>
  <si>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</si>
  <si>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</si>
  <si>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</si>
  <si>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</si>
  <si>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</si>
  <si>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</si>
  <si>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</si>
  <si>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</si>
  <si>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</si>
  <si>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</si>
  <si>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</si>
  <si>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</si>
  <si>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</si>
  <si>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</si>
  <si>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</si>
  <si>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</si>
  <si>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</si>
  <si>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</si>
  <si>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</si>
  <si>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</si>
  <si>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</si>
  <si>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</si>
  <si>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</si>
  <si>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</si>
  <si>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</si>
  <si>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</si>
  <si>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</si>
  <si>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</si>
  <si>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</si>
  <si>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</si>
  <si>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</si>
  <si>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</si>
  <si>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</si>
  <si>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</si>
  <si>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</si>
  <si>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</si>
  <si>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</si>
  <si>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</si>
  <si>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</si>
  <si>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</si>
  <si>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</si>
  <si>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</si>
  <si>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</si>
  <si>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</si>
  <si>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</si>
  <si>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</si>
  <si>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</si>
  <si>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</si>
  <si>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</si>
  <si>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</si>
  <si>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</si>
  <si>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</si>
  <si>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</si>
  <si>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</si>
  <si>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</si>
  <si>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</si>
  <si>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</si>
  <si>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</si>
  <si>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</si>
  <si>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</si>
  <si>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</si>
  <si>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</si>
  <si>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</si>
  <si>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</si>
  <si>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</si>
  <si>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</si>
  <si>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</si>
  <si>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</si>
  <si>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</si>
  <si>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</si>
  <si>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</si>
  <si>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</si>
  <si>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</si>
  <si>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</si>
  <si>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</si>
  <si>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</si>
  <si>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</si>
  <si>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</si>
  <si>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</si>
  <si>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</si>
  <si>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</si>
  <si>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</si>
  <si>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</si>
  <si>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</si>
  <si>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</si>
  <si>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</si>
  <si>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</si>
  <si>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</si>
  <si>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</si>
  <si>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</si>
  <si>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</si>
  <si>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</si>
  <si>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</si>
  <si>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</si>
  <si>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</si>
  <si>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</si>
  <si>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</si>
  <si>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</si>
  <si>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</si>
  <si>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</si>
  <si>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</si>
  <si>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</si>
  <si>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</si>
  <si>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</si>
  <si>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</si>
  <si>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</si>
  <si>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</si>
  <si>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</si>
  <si>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</si>
  <si>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</si>
  <si>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</si>
  <si>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</si>
  <si>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</si>
  <si>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</si>
  <si>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</si>
  <si>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</si>
  <si>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</si>
  <si>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</si>
  <si>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</si>
  <si>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</si>
  <si>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</si>
  <si>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</si>
  <si>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</si>
  <si>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</si>
  <si>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</si>
  <si>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</si>
  <si>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</si>
  <si>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</si>
  <si>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</si>
  <si>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</si>
  <si>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</si>
  <si>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</si>
  <si>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</si>
  <si>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</si>
  <si>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</si>
  <si>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</si>
  <si>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</si>
  <si>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</si>
  <si>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</si>
  <si>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</si>
  <si>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</si>
  <si>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</si>
  <si>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</si>
  <si>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</si>
  <si>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</si>
  <si>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</si>
  <si>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</si>
  <si>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</si>
  <si>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</si>
  <si>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</si>
  <si>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</si>
  <si>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</si>
  <si>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</si>
  <si>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</si>
  <si>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</si>
  <si>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</si>
  <si>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</si>
  <si>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</si>
  <si>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</si>
  <si>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</si>
  <si>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</si>
  <si>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</si>
  <si>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</si>
  <si>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</si>
  <si>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</si>
  <si>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</si>
  <si>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</si>
  <si>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</si>
  <si>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</si>
  <si>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</si>
  <si>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</si>
  <si>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</si>
  <si>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</si>
  <si>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</si>
  <si>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</si>
  <si>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</si>
  <si>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</si>
  <si>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</si>
  <si>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</si>
  <si>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</si>
  <si>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</si>
  <si>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</si>
  <si>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</si>
  <si>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</si>
  <si>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</si>
  <si>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</si>
  <si>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</si>
  <si>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</si>
  <si>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</si>
  <si>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</si>
  <si>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</si>
  <si>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</si>
  <si>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</si>
  <si>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</si>
  <si>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</si>
  <si>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</si>
  <si>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</si>
  <si>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</si>
  <si>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</si>
  <si>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</si>
  <si>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</si>
  <si>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</si>
  <si>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</si>
  <si>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</si>
  <si>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</si>
  <si>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</si>
  <si>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</si>
  <si>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</si>
  <si>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</si>
  <si>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</si>
  <si>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</si>
  <si>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</si>
  <si>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</si>
  <si>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</si>
  <si>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</si>
  <si>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</si>
  <si>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</si>
  <si>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</si>
  <si>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</si>
  <si>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</si>
  <si>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</si>
  <si>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</si>
  <si>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</si>
  <si>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</si>
  <si>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</si>
  <si>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</si>
  <si>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</si>
  <si>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</si>
  <si>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</si>
  <si>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</si>
  <si>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</si>
  <si>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</si>
  <si>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</si>
  <si>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</si>
  <si>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</si>
  <si>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</si>
  <si>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</si>
  <si>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</si>
  <si>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</si>
  <si>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</si>
  <si>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</si>
  <si>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</si>
  <si>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</si>
  <si>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</si>
  <si>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</si>
  <si>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</si>
  <si>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</si>
  <si>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</si>
  <si>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</si>
  <si>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</si>
  <si>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</si>
  <si>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</si>
  <si>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</si>
  <si>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</si>
  <si>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</si>
  <si>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</si>
  <si>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</si>
  <si>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</si>
  <si>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</si>
  <si>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</si>
  <si>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</si>
  <si>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</si>
  <si>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</si>
  <si>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</si>
  <si>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</si>
  <si>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</si>
  <si>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</si>
  <si>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</si>
  <si>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</si>
  <si>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</si>
  <si>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</si>
  <si>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</si>
  <si>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</si>
  <si>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</si>
  <si>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</si>
  <si>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</si>
  <si>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</si>
  <si>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</si>
  <si>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</si>
  <si>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</si>
  <si>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</si>
  <si>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</si>
  <si>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</si>
  <si>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</si>
  <si>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</si>
  <si>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</si>
  <si>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</si>
  <si>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</si>
  <si>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</si>
  <si>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</si>
  <si>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</si>
  <si>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</si>
  <si>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</si>
  <si>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</si>
  <si>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</si>
  <si>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</si>
  <si>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</si>
  <si>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</si>
  <si>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</si>
  <si>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</si>
  <si>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</si>
  <si>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</si>
  <si>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</si>
  <si>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</si>
  <si>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</si>
  <si>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</si>
  <si>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</si>
  <si>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</si>
  <si>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</si>
  <si>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</si>
  <si>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</si>
  <si>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</si>
  <si>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</si>
  <si>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</si>
  <si>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</si>
  <si>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</si>
  <si>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</si>
  <si>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</si>
  <si>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</si>
  <si>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</si>
  <si>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</si>
  <si>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</si>
  <si>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</si>
  <si>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</si>
  <si>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</si>
  <si>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</si>
  <si>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</si>
  <si>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</si>
  <si>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</si>
  <si>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</si>
  <si>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</si>
  <si>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</si>
  <si>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</si>
  <si>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</si>
  <si>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</si>
  <si>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</si>
  <si>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</si>
  <si>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</si>
  <si>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</si>
  <si>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</si>
  <si>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</si>
  <si>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</si>
  <si>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</si>
  <si>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</si>
  <si>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</si>
  <si>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</si>
  <si>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</si>
  <si>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</si>
  <si>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</si>
  <si>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</si>
  <si>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</si>
  <si>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</si>
  <si>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</si>
  <si>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</si>
  <si>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</si>
  <si>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</si>
  <si>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</si>
  <si>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</si>
  <si>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</si>
  <si>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</si>
  <si>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</si>
  <si>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</si>
  <si>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</si>
  <si>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</si>
  <si>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</si>
  <si>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</si>
  <si>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</si>
  <si>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</si>
  <si>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</si>
  <si>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</si>
  <si>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</si>
  <si>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</si>
  <si>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</si>
  <si>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</si>
  <si>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</si>
  <si>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</si>
  <si>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</si>
  <si>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</si>
  <si>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</si>
  <si>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</si>
  <si>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</si>
  <si>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</si>
  <si>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</si>
  <si>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</si>
  <si>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</si>
  <si>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</si>
  <si>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</si>
  <si>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</si>
  <si>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</si>
  <si>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</si>
  <si>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</si>
  <si>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</si>
  <si>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</si>
  <si>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</si>
  <si>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</si>
  <si>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</si>
  <si>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</si>
  <si>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</si>
  <si>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</si>
  <si>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</si>
  <si>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</si>
  <si>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</si>
  <si>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</si>
  <si>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</si>
  <si>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</si>
  <si>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</si>
  <si>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</si>
  <si>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</si>
  <si>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</si>
  <si>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</si>
  <si>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</si>
  <si>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</si>
  <si>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</si>
  <si>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</si>
  <si>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</si>
  <si>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</si>
  <si>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</si>
  <si>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</si>
  <si>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</si>
  <si>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</si>
  <si>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</si>
  <si>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</si>
  <si>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</si>
  <si>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</si>
  <si>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</si>
  <si>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</si>
  <si>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</si>
  <si>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</si>
  <si>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</si>
  <si>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</si>
  <si>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</si>
  <si>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</si>
  <si>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</si>
  <si>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</si>
  <si>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</si>
  <si>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</si>
  <si>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</si>
  <si>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</si>
  <si>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</si>
  <si>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</si>
  <si>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</si>
  <si>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</si>
  <si>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</si>
  <si>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</si>
  <si>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</si>
  <si>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</si>
  <si>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</si>
  <si>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</si>
  <si>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</si>
  <si>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</si>
  <si>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</si>
  <si>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</si>
  <si>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</si>
  <si>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</si>
  <si>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</si>
  <si>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</si>
  <si>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</si>
  <si>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</si>
  <si>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</si>
  <si>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</si>
  <si>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</si>
  <si>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</si>
  <si>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</si>
  <si>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</si>
  <si>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</si>
  <si>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</si>
  <si>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</si>
  <si>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</si>
  <si>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</si>
  <si>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</si>
  <si>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</si>
  <si>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</si>
  <si>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</si>
  <si>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</si>
  <si>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</si>
  <si>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</si>
  <si>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</si>
  <si>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</si>
  <si>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</si>
  <si>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</si>
  <si>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</si>
  <si>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</si>
  <si>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</si>
  <si>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</si>
  <si>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</si>
  <si>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</si>
  <si>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</si>
  <si>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</si>
  <si>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</si>
  <si>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</si>
  <si>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</si>
  <si>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</si>
  <si>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</si>
  <si>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</si>
  <si>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</si>
  <si>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</si>
  <si>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</si>
  <si>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</si>
  <si>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</si>
  <si>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</si>
  <si>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</si>
  <si>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</si>
  <si>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</si>
  <si>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</si>
  <si>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</si>
  <si>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</si>
  <si>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</si>
  <si>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</si>
  <si>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</si>
  <si>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</si>
  <si>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</si>
  <si>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</si>
  <si>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</si>
  <si>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</si>
  <si>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</si>
  <si>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</si>
  <si>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</si>
  <si>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</si>
  <si>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</si>
  <si>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</si>
  <si>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</si>
  <si>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</si>
  <si>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</si>
  <si>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</si>
  <si>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</si>
  <si>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</si>
  <si>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</si>
  <si>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</si>
  <si>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</si>
  <si>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</si>
  <si>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</si>
  <si>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</si>
  <si>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</si>
  <si>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</si>
  <si>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</si>
  <si>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</si>
  <si>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</si>
  <si>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</si>
  <si>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</si>
  <si>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</si>
  <si>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</si>
  <si>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</si>
  <si>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</si>
  <si>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</si>
  <si>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</si>
  <si>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</si>
  <si>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</si>
  <si>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</si>
  <si>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</si>
  <si>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</si>
  <si>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</si>
  <si>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</si>
  <si>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</si>
  <si>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</si>
  <si>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</si>
  <si>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</si>
  <si>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</si>
  <si>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</si>
  <si>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</si>
  <si>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</si>
  <si>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</si>
  <si>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</si>
  <si>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</si>
  <si>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</si>
  <si>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</si>
  <si>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</si>
  <si>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</si>
  <si>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</si>
  <si>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</si>
  <si>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</si>
  <si>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</si>
  <si>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</si>
  <si>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</si>
  <si>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</si>
  <si>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</si>
  <si>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</si>
  <si>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</si>
  <si>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</si>
  <si>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</si>
  <si>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</si>
  <si>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</si>
  <si>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</si>
  <si>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</si>
  <si>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</si>
  <si>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</si>
  <si>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</si>
  <si>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</si>
  <si>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</si>
  <si>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</si>
  <si>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</si>
  <si>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</si>
  <si>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</si>
  <si>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</si>
  <si>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</si>
  <si>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</si>
  <si>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</si>
  <si>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</si>
  <si>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</si>
  <si>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</si>
  <si>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</si>
  <si>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</si>
  <si>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</si>
  <si>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</si>
  <si>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</si>
  <si>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</si>
  <si>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</si>
  <si>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</si>
  <si>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</si>
  <si>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</si>
  <si>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</si>
  <si>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</si>
  <si>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</si>
  <si>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</si>
  <si>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</si>
  <si>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</si>
  <si>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</si>
  <si>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</si>
  <si>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</si>
  <si>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</si>
  <si>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</si>
  <si>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</si>
  <si>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</si>
  <si>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</si>
  <si>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</si>
  <si>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</si>
  <si>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</si>
  <si>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</si>
  <si>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</si>
  <si>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</si>
  <si>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</si>
  <si>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</si>
  <si>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</si>
  <si>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</si>
  <si>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</si>
  <si>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</si>
  <si>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</si>
  <si>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</si>
  <si>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</si>
  <si>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</si>
  <si>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</si>
  <si>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</si>
  <si>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</si>
  <si>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</si>
  <si>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</si>
  <si>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</si>
  <si>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</si>
  <si>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</si>
  <si>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</si>
  <si>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</si>
  <si>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</si>
  <si>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</si>
  <si>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</si>
  <si>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</si>
  <si>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</si>
  <si>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</si>
  <si>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</si>
  <si>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</si>
  <si>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</si>
  <si>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</si>
  <si>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</si>
  <si>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</si>
  <si>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</si>
  <si>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</si>
  <si>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</si>
  <si>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</si>
  <si>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</si>
  <si>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</si>
  <si>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</si>
  <si>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</si>
  <si>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</si>
  <si>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</si>
  <si>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</si>
  <si>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</si>
  <si>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</si>
  <si>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</si>
  <si>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</si>
  <si>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</si>
  <si>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</si>
  <si>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</si>
  <si>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</si>
  <si>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</si>
  <si>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</si>
  <si>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</si>
  <si>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</si>
  <si>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</si>
  <si>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</si>
  <si>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</si>
  <si>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</si>
  <si>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</si>
  <si>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</si>
  <si>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</si>
  <si>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</si>
  <si>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</si>
  <si>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</si>
  <si>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</si>
  <si>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</si>
  <si>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</si>
  <si>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</si>
  <si>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</si>
  <si>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</si>
  <si>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</si>
  <si>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</si>
  <si>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</si>
  <si>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</si>
  <si>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</si>
  <si>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</si>
  <si>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</si>
  <si>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</si>
  <si>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</si>
  <si>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</si>
  <si>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</si>
  <si>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</si>
  <si>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</si>
  <si>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</si>
  <si>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</si>
  <si>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</si>
  <si>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</si>
  <si>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</si>
  <si>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</si>
  <si>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</si>
  <si>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</si>
  <si>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</si>
  <si>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</si>
  <si>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</si>
  <si>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</si>
  <si>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</si>
  <si>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</si>
  <si>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</si>
  <si>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</si>
  <si>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</si>
  <si>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</si>
  <si>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</si>
  <si>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</si>
  <si>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</si>
  <si>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</si>
  <si>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</si>
  <si>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</si>
  <si>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</si>
  <si>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</si>
  <si>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</si>
  <si>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</si>
  <si>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</si>
  <si>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</si>
  <si>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</si>
  <si>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</si>
  <si>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</si>
  <si>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</si>
  <si>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</si>
  <si>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</si>
  <si>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</si>
  <si>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</si>
  <si>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</si>
  <si>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</si>
  <si>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</si>
  <si>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</si>
  <si>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</si>
  <si>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</si>
  <si>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</si>
  <si>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</si>
  <si>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</si>
  <si>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</si>
  <si>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</si>
  <si>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</si>
  <si>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</si>
  <si>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</si>
  <si>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</si>
  <si>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</si>
  <si>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</si>
  <si>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</si>
  <si>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</si>
  <si>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</si>
  <si>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</si>
  <si>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</si>
  <si>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</si>
  <si>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</si>
  <si>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</si>
  <si>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</si>
  <si>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</si>
  <si>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</si>
  <si>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</si>
  <si>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</si>
  <si>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</si>
  <si>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</si>
  <si>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</si>
  <si>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</si>
  <si>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</si>
  <si>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</si>
  <si>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</si>
  <si>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</si>
  <si>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</si>
  <si>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</si>
  <si>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</si>
  <si>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</si>
  <si>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</si>
  <si>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</si>
  <si>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</si>
  <si>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</si>
  <si>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</si>
  <si>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</si>
  <si>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</si>
  <si>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</si>
  <si>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</si>
  <si>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</si>
  <si>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</si>
  <si>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</si>
  <si>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</si>
  <si>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</si>
  <si>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</si>
  <si>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</si>
  <si>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</si>
  <si>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</si>
  <si>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</si>
  <si>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</si>
  <si>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</si>
  <si>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</si>
  <si>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</si>
  <si>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</si>
  <si>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</si>
  <si>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</si>
  <si>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</si>
  <si>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</si>
  <si>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</si>
  <si>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</si>
  <si>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</si>
  <si>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</si>
  <si>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</si>
  <si>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</si>
  <si>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</si>
  <si>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</si>
  <si>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</si>
  <si>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</si>
  <si>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</si>
  <si>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</si>
  <si>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</si>
  <si>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</si>
  <si>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</si>
  <si>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</si>
  <si>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</si>
  <si>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</si>
  <si>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</si>
  <si>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</si>
  <si>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</si>
  <si>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</si>
  <si>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</si>
  <si>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</si>
  <si>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</si>
  <si>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</si>
  <si>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</si>
  <si>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</si>
  <si>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</si>
  <si>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</si>
  <si>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</si>
  <si>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</si>
  <si>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</si>
  <si>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</si>
  <si>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</si>
  <si>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</si>
  <si>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</si>
  <si>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</si>
  <si>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</si>
  <si>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</si>
  <si>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</si>
  <si>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</si>
  <si>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</si>
  <si>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</si>
  <si>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</si>
  <si>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</si>
  <si>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</si>
  <si>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</si>
  <si>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</si>
  <si>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</si>
  <si>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</si>
  <si>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</si>
  <si>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</si>
  <si>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</si>
  <si>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</si>
  <si>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</si>
  <si>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</si>
  <si>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</si>
  <si>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</si>
  <si>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</si>
  <si>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</si>
  <si>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</si>
  <si>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</si>
  <si>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</si>
  <si>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</si>
  <si>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</si>
  <si>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</si>
  <si>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</si>
  <si>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</si>
  <si>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</si>
  <si>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</si>
  <si>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</si>
  <si>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</si>
  <si>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</si>
  <si>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</si>
  <si>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</si>
  <si>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</si>
  <si>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</si>
  <si>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</si>
  <si>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</si>
  <si>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</si>
  <si>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</si>
  <si>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</si>
  <si>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</si>
  <si>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</si>
  <si>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</si>
  <si>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</si>
  <si>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</si>
  <si>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</si>
  <si>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</si>
  <si>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</si>
  <si>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</si>
  <si>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</si>
  <si>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</si>
  <si>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</si>
  <si>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</si>
  <si>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</si>
  <si>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</si>
  <si>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</si>
  <si>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</si>
  <si>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</si>
  <si>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</si>
  <si>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</si>
  <si>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</si>
  <si>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</si>
  <si>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</si>
  <si>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</si>
  <si>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</si>
  <si>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</si>
  <si>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</si>
  <si>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</si>
  <si>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</si>
  <si>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</si>
  <si>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</si>
  <si>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</si>
  <si>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</si>
  <si>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</si>
  <si>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</si>
  <si>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</si>
  <si>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</si>
  <si>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</si>
  <si>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</si>
  <si>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</si>
  <si>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</si>
  <si>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</si>
  <si>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</si>
  <si>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</si>
  <si>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</si>
  <si>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</si>
  <si>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</si>
  <si>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</si>
  <si>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</si>
  <si>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</si>
  <si>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</si>
  <si>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</si>
  <si>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</si>
  <si>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</si>
  <si>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</si>
  <si>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</si>
  <si>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</si>
  <si>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</si>
  <si>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</si>
  <si>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</si>
  <si>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</si>
  <si>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</si>
  <si>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</si>
  <si>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</si>
  <si>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</si>
  <si>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</si>
  <si>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</si>
  <si>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</si>
  <si>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</si>
  <si>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</si>
  <si>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</si>
  <si>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</si>
  <si>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</si>
  <si>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</si>
  <si>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</si>
  <si>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</si>
  <si>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</si>
  <si>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</si>
  <si>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</si>
  <si>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</si>
  <si>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</si>
  <si>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</si>
  <si>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</si>
  <si>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</si>
  <si>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</si>
  <si>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</si>
  <si>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</si>
  <si>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</si>
  <si>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</si>
  <si>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</si>
  <si>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</si>
  <si>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</si>
  <si>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</si>
  <si>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</si>
  <si>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</si>
  <si>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</si>
  <si>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</si>
  <si>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</si>
  <si>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</si>
  <si>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</si>
  <si>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</si>
  <si>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</si>
  <si>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</si>
  <si>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</si>
  <si>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</si>
  <si>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</si>
  <si>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</si>
  <si>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</si>
  <si>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</si>
  <si>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</si>
  <si>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</si>
  <si>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</si>
  <si>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</si>
  <si>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</si>
  <si>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</si>
  <si>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</si>
  <si>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</si>
  <si>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</si>
  <si>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</si>
  <si>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</si>
  <si>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</si>
  <si>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</si>
  <si>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</si>
  <si>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</si>
  <si>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</si>
  <si>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</si>
  <si>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</si>
  <si>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</si>
  <si>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</si>
  <si>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</si>
  <si>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</si>
  <si>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</si>
  <si>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</si>
  <si>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</si>
  <si>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</si>
  <si>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</si>
  <si>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</si>
  <si>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</si>
  <si>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</si>
  <si>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</si>
  <si>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</si>
  <si>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</si>
  <si>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</si>
  <si>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</si>
  <si>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</si>
  <si>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</si>
  <si>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</si>
  <si>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</si>
  <si>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</si>
  <si>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</si>
  <si>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</si>
  <si>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</si>
  <si>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</si>
  <si>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</si>
  <si>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</si>
  <si>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</si>
  <si>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</si>
  <si>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</si>
  <si>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</si>
  <si>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</si>
  <si>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</si>
  <si>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</si>
  <si>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</si>
  <si>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</si>
  <si>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</si>
  <si>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</si>
  <si>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</si>
  <si>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</si>
  <si>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</si>
  <si>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</si>
  <si>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</si>
  <si>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</si>
  <si>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</si>
  <si>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</si>
  <si>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</si>
  <si>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</si>
  <si>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</si>
  <si>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</si>
  <si>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</si>
  <si>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</si>
  <si>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</si>
  <si>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</si>
  <si>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</si>
  <si>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</si>
  <si>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</si>
  <si>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</si>
  <si>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</si>
  <si>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</si>
  <si>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</si>
  <si>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</si>
  <si>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</si>
  <si>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</si>
  <si>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</si>
  <si>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</si>
  <si>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</si>
  <si>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</si>
  <si>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</si>
  <si>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</si>
  <si>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</si>
  <si>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</si>
  <si>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</si>
  <si>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</si>
  <si>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</si>
  <si>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</si>
  <si>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</si>
  <si>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</si>
  <si>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</si>
  <si>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</si>
  <si>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</si>
  <si>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</si>
  <si>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</si>
  <si>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</si>
  <si>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</si>
  <si>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</si>
  <si>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</si>
  <si>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</si>
  <si>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</si>
  <si>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</si>
  <si>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</si>
  <si>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</si>
  <si>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</si>
  <si>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</si>
  <si>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</si>
  <si>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</si>
  <si>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</si>
  <si>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</si>
  <si>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</si>
  <si>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</si>
  <si>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</si>
  <si>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</si>
  <si>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</si>
  <si>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</si>
  <si>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</si>
  <si>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</si>
  <si>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</si>
  <si>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</si>
  <si>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</si>
  <si>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</si>
  <si>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</si>
  <si>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</si>
  <si>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</si>
  <si>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</si>
  <si>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</si>
  <si>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</si>
  <si>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</si>
  <si>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</si>
  <si>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</si>
  <si>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</si>
  <si>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</si>
  <si>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</si>
  <si>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</si>
  <si>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</si>
  <si>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</si>
  <si>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</si>
  <si>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</si>
  <si>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</si>
  <si>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</si>
  <si>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</si>
  <si>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</si>
  <si>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</si>
  <si>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</si>
  <si>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</si>
  <si>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</si>
  <si>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</si>
  <si>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</si>
  <si>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</si>
  <si>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</si>
  <si>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</si>
  <si>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</si>
  <si>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</si>
  <si>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</si>
  <si>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</si>
  <si>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</si>
  <si>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</si>
  <si>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</si>
  <si>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</si>
  <si>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</si>
  <si>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</si>
  <si>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</si>
  <si>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</si>
  <si>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</si>
  <si>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</si>
  <si>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</si>
  <si>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</si>
  <si>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</si>
  <si>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</si>
  <si>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</si>
  <si>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</si>
  <si>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</si>
  <si>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</si>
  <si>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</si>
  <si>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</si>
  <si>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</si>
  <si>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</si>
  <si>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</si>
  <si>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</si>
  <si>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</si>
  <si>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</si>
  <si>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</si>
  <si>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</si>
  <si>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</si>
  <si>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</si>
  <si>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</si>
  <si>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</si>
  <si>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</si>
  <si>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</si>
  <si>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</si>
  <si>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</si>
  <si>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</si>
  <si>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</si>
  <si>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</si>
  <si>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</si>
  <si>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</si>
  <si>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</si>
  <si>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</si>
  <si>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</si>
  <si>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</si>
  <si>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</si>
  <si>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</si>
  <si>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</si>
  <si>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</si>
  <si>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</si>
  <si>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</si>
  <si>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</si>
  <si>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</si>
  <si>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</si>
  <si>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</si>
  <si>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</si>
  <si>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</si>
  <si>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</si>
  <si>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</si>
  <si>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</si>
  <si>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</si>
  <si>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</si>
  <si>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</si>
  <si>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</si>
  <si>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</si>
  <si>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</si>
  <si>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</si>
  <si>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</si>
  <si>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</si>
  <si>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</si>
  <si>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</si>
  <si>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</si>
  <si>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</si>
  <si>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</si>
  <si>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</si>
  <si>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</si>
  <si>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</si>
  <si>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</si>
  <si>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</si>
  <si>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</si>
  <si>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</si>
  <si>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</si>
  <si>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</si>
  <si>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</si>
  <si>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</si>
  <si>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</si>
  <si>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</si>
  <si>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</si>
  <si>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</si>
  <si>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</si>
  <si>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</si>
  <si>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</si>
  <si>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</si>
  <si>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</si>
  <si>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</si>
  <si>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</si>
  <si>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</si>
  <si>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</si>
  <si>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</si>
  <si>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</si>
  <si>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</si>
  <si>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</si>
  <si>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</si>
  <si>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</si>
  <si>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</si>
  <si>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</si>
  <si>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</si>
  <si>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</si>
  <si>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</si>
  <si>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</si>
  <si>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</si>
  <si>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</si>
  <si>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</si>
  <si>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</si>
  <si>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</si>
  <si>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</si>
  <si>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</si>
  <si>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</si>
  <si>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</si>
  <si>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</si>
  <si>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</si>
  <si>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</si>
  <si>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</si>
  <si>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</si>
  <si>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</si>
  <si>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</si>
  <si>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</si>
  <si>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</si>
  <si>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</si>
  <si>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</si>
  <si>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</si>
  <si>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</si>
  <si>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</si>
  <si>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</si>
  <si>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</si>
  <si>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</si>
  <si>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</si>
  <si>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</si>
  <si>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</si>
  <si>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</si>
  <si>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</si>
  <si>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</si>
  <si>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</si>
  <si>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</si>
  <si>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</si>
  <si>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</si>
  <si>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</si>
  <si>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</si>
  <si>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</si>
  <si>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</si>
  <si>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</si>
  <si>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</si>
  <si>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</si>
  <si>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</si>
  <si>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</si>
  <si>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</si>
  <si>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</si>
  <si>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</si>
  <si>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</si>
  <si>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</si>
  <si>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</si>
  <si>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</si>
  <si>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</si>
  <si>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</si>
  <si>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</si>
  <si>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</si>
  <si>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</si>
  <si>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</si>
  <si>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</si>
  <si>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</si>
  <si>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</si>
  <si>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</si>
  <si>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</si>
  <si>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</si>
  <si>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</si>
  <si>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</si>
  <si>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</si>
  <si>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</si>
  <si>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</si>
  <si>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</si>
  <si>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</si>
  <si>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</si>
  <si>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</si>
  <si>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</si>
  <si>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</si>
  <si>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</si>
  <si>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</si>
  <si>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</si>
  <si>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</si>
  <si>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</si>
  <si>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</si>
  <si>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</si>
  <si>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</si>
  <si>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</si>
  <si>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</si>
  <si>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</si>
  <si>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</si>
  <si>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</si>
  <si>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</si>
  <si>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</si>
  <si>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</si>
  <si>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</si>
  <si>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</si>
  <si>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</si>
  <si>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</si>
  <si>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</si>
  <si>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</si>
  <si>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</si>
  <si>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</si>
  <si>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</si>
  <si>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</si>
  <si>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</si>
  <si>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</si>
  <si>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</si>
  <si>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</si>
  <si>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</si>
  <si>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</si>
  <si>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</si>
  <si>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</si>
  <si>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</si>
  <si>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</si>
  <si>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</si>
  <si>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</si>
  <si>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</si>
  <si>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</si>
  <si>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</si>
  <si>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</si>
  <si>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</si>
  <si>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</si>
  <si>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</si>
  <si>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</si>
  <si>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</si>
  <si>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</si>
  <si>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</si>
  <si>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</si>
  <si>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</si>
  <si>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</si>
  <si>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</si>
  <si>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</si>
  <si>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</si>
  <si>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</si>
  <si>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</si>
  <si>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</si>
  <si>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</si>
  <si>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</si>
  <si>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</si>
  <si>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</si>
  <si>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</si>
  <si>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</si>
  <si>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</si>
  <si>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</si>
  <si>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</si>
  <si>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</si>
  <si>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</si>
  <si>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</si>
  <si>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</si>
  <si>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</si>
  <si>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</si>
  <si>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</si>
  <si>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</si>
  <si>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</si>
  <si>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</si>
  <si>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</si>
  <si>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</si>
  <si>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</si>
  <si>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</si>
  <si>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</si>
  <si>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</si>
  <si>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</si>
  <si>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</si>
  <si>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</si>
  <si>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</si>
  <si>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</si>
  <si>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</si>
  <si>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</si>
  <si>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</si>
  <si>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</si>
  <si>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</si>
  <si>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</si>
  <si>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</si>
  <si>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</si>
  <si>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</si>
  <si>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</si>
  <si>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</si>
  <si>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</si>
  <si>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</si>
  <si>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</si>
  <si>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</si>
  <si>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</si>
  <si>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</si>
  <si>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</si>
  <si>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</si>
  <si>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</si>
  <si>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</si>
  <si>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</si>
  <si>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</si>
  <si>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</si>
  <si>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</si>
  <si>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</si>
  <si>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</si>
  <si>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</si>
  <si>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</si>
  <si>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</si>
  <si>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</si>
  <si>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</si>
  <si>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</si>
  <si>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</si>
  <si>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</si>
  <si>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</si>
  <si>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</si>
  <si>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</si>
  <si>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</si>
  <si>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</si>
  <si>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</si>
  <si>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</si>
  <si>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</si>
  <si>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</si>
  <si>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</si>
  <si>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</si>
  <si>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</si>
  <si>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</si>
  <si>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</si>
  <si>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</si>
  <si>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</si>
  <si>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</si>
  <si>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</si>
  <si>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</si>
  <si>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</si>
  <si>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</si>
  <si>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</si>
  <si>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</si>
  <si>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</si>
  <si>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</si>
  <si>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</si>
  <si>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</si>
  <si>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</si>
  <si>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</si>
  <si>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</si>
  <si>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</si>
  <si>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</si>
  <si>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</si>
  <si>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</si>
  <si>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</si>
  <si>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</si>
  <si>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</si>
  <si>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</si>
  <si>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</si>
  <si>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</si>
  <si>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</si>
  <si>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</si>
  <si>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</si>
  <si>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</si>
  <si>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</si>
  <si>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</si>
  <si>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</si>
  <si>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</si>
  <si>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</si>
  <si>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</si>
  <si>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</si>
  <si>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</si>
  <si>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</si>
  <si>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</si>
  <si>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</si>
  <si>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</si>
  <si>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</si>
  <si>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</si>
  <si>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</si>
  <si>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</si>
  <si>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</si>
  <si>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</si>
  <si>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</si>
  <si>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</si>
  <si>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</si>
  <si>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</si>
  <si>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</si>
  <si>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</si>
  <si>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</si>
  <si>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</si>
  <si>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</si>
  <si>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</si>
  <si>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</si>
  <si>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</si>
  <si>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</si>
  <si>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</si>
  <si>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</si>
  <si>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</si>
  <si>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</si>
  <si>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</si>
  <si>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</si>
  <si>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</si>
  <si>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</si>
  <si>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</si>
  <si>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</si>
  <si>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</si>
  <si>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</si>
  <si>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</si>
  <si>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</si>
  <si>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</si>
  <si>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</si>
  <si>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</si>
  <si>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</si>
  <si>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</si>
  <si>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</si>
  <si>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</si>
  <si>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</si>
  <si>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</si>
  <si>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</si>
  <si>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</si>
  <si>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</si>
  <si>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</si>
  <si>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</si>
  <si>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</si>
  <si>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</si>
  <si>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</si>
  <si>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</si>
  <si>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</si>
  <si>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</si>
  <si>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</si>
  <si>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</si>
  <si>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</si>
  <si>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</si>
  <si>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</si>
  <si>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</si>
  <si>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</si>
  <si>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</si>
  <si>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</si>
  <si>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</si>
  <si>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</si>
  <si>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</si>
  <si>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</si>
  <si>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</si>
  <si>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</si>
  <si>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</si>
  <si>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</si>
  <si>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</si>
  <si>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</si>
  <si>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</si>
  <si>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</si>
  <si>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</si>
  <si>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</si>
  <si>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</si>
  <si>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</si>
  <si>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</si>
  <si>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</si>
  <si>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</si>
  <si>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</si>
  <si>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</si>
  <si>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</si>
  <si>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</si>
  <si>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</si>
  <si>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</si>
  <si>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</si>
  <si>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</si>
  <si>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</si>
  <si>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</si>
  <si>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</si>
  <si>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</si>
  <si>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</si>
  <si>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</si>
  <si>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</si>
  <si>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</si>
  <si>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</si>
  <si>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</si>
  <si>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</si>
  <si>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</si>
  <si>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</si>
  <si>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</si>
  <si>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</si>
  <si>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</si>
  <si>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</si>
  <si>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</si>
  <si>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</si>
  <si>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</si>
  <si>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</si>
  <si>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</si>
  <si>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</si>
  <si>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</si>
  <si>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</si>
  <si>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</si>
  <si>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</si>
  <si>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</si>
  <si>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</si>
  <si>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</si>
  <si>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</si>
  <si>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</si>
  <si>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</si>
  <si>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</si>
  <si>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</si>
  <si>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</si>
  <si>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</si>
  <si>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</si>
  <si>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</si>
  <si>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</si>
  <si>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</si>
  <si>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</si>
  <si>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</si>
  <si>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</si>
  <si>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</si>
  <si>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</si>
  <si>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</si>
  <si>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</si>
  <si>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</si>
  <si>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</si>
  <si>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</si>
  <si>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</si>
  <si>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</si>
  <si>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</si>
  <si>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</si>
  <si>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</si>
  <si>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</si>
  <si>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</si>
  <si>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</si>
  <si>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</si>
  <si>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</si>
  <si>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</si>
  <si>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</si>
  <si>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</si>
  <si>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</si>
  <si>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</si>
  <si>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</si>
  <si>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</si>
  <si>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</si>
  <si>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</si>
  <si>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</si>
  <si>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</si>
  <si>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</si>
  <si>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</si>
  <si>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</si>
  <si>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</si>
  <si>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</si>
  <si>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</si>
  <si>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</si>
  <si>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</si>
  <si>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</si>
  <si>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</si>
  <si>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</si>
  <si>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</si>
  <si>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</si>
  <si>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</si>
  <si>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</si>
  <si>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</si>
  <si>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</si>
  <si>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</si>
  <si>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</si>
  <si>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</si>
  <si>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</si>
  <si>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</si>
  <si>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</si>
  <si>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</si>
  <si>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</si>
  <si>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</si>
  <si>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</si>
  <si>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</si>
  <si>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</si>
  <si>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</si>
  <si>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</si>
  <si>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</si>
  <si>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</si>
  <si>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</si>
  <si>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</si>
  <si>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</si>
  <si>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</si>
  <si>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</si>
  <si>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</si>
  <si>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</si>
  <si>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</si>
  <si>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</si>
  <si>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</si>
  <si>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</si>
  <si>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</si>
  <si>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</si>
  <si>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</si>
  <si>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</si>
  <si>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</si>
  <si>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</si>
  <si>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</si>
  <si>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</si>
  <si>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</si>
  <si>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</si>
  <si>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</si>
  <si>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</si>
  <si>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</si>
  <si>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</si>
  <si>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</si>
  <si>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</si>
  <si>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</si>
  <si>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</si>
  <si>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</si>
  <si>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</si>
  <si>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</si>
  <si>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</si>
  <si>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</si>
  <si>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</si>
  <si>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</si>
  <si>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</si>
  <si>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</si>
  <si>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</si>
  <si>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</si>
  <si>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</si>
  <si>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</si>
  <si>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</si>
  <si>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</si>
  <si>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</si>
  <si>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</si>
  <si>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</si>
  <si>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</si>
  <si>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</si>
  <si>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</si>
  <si>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</si>
  <si>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</si>
  <si>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</si>
  <si>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</si>
  <si>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</si>
  <si>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</si>
  <si>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</si>
  <si>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</si>
  <si>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</si>
  <si>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</si>
  <si>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</si>
  <si>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</si>
  <si>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</si>
  <si>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</si>
  <si>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</si>
  <si>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</si>
  <si>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</si>
  <si>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</si>
  <si>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</si>
  <si>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</si>
  <si>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</si>
  <si>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</si>
  <si>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</si>
  <si>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</si>
  <si>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</si>
  <si>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</si>
  <si>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</si>
  <si>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</si>
  <si>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</si>
  <si>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</si>
  <si>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</si>
  <si>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</si>
  <si>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</si>
  <si>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</si>
  <si>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</si>
  <si>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</si>
  <si>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</si>
  <si>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</si>
  <si>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</si>
  <si>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</si>
  <si>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</si>
  <si>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</si>
  <si>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</si>
  <si>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</si>
  <si>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</si>
  <si>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</si>
  <si>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</si>
  <si>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</si>
  <si>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</si>
  <si>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</si>
  <si>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</si>
  <si>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</si>
  <si>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</si>
  <si>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</si>
  <si>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</si>
  <si>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</si>
  <si>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</si>
  <si>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</si>
  <si>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</si>
  <si>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</si>
  <si>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</si>
  <si>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</si>
  <si>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</si>
  <si>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</si>
  <si>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</si>
  <si>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</si>
  <si>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</si>
  <si>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</si>
  <si>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</si>
  <si>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</si>
  <si>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</si>
  <si>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</si>
  <si>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</si>
  <si>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</si>
  <si>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</si>
  <si>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</si>
  <si>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</si>
  <si>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</si>
  <si>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</si>
  <si>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</si>
  <si>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</si>
  <si>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</si>
  <si>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</si>
  <si>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</si>
  <si>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</si>
  <si>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</si>
  <si>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</si>
  <si>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</si>
  <si>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</si>
  <si>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</si>
  <si>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</si>
  <si>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</si>
  <si>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</si>
  <si>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</si>
  <si>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</si>
  <si>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</si>
  <si>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</si>
  <si>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</si>
  <si>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</si>
  <si>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</si>
  <si>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</si>
  <si>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</si>
  <si>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</si>
  <si>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</si>
  <si>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</si>
  <si>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</si>
  <si>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</si>
  <si>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</si>
  <si>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</si>
  <si>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</si>
  <si>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</si>
  <si>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</si>
  <si>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</si>
  <si>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</si>
  <si>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</si>
  <si>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</si>
  <si>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</si>
  <si>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</si>
  <si>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</si>
  <si>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</si>
  <si>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</si>
  <si>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</si>
  <si>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</si>
  <si>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</si>
  <si>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</si>
  <si>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</si>
  <si>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</si>
  <si>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</si>
  <si>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</si>
  <si>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</si>
  <si>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</si>
  <si>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</si>
  <si>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</si>
  <si>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</si>
  <si>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</si>
  <si>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</si>
  <si>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</si>
  <si>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</si>
  <si>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</si>
  <si>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</si>
  <si>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</si>
  <si>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</si>
  <si>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</si>
  <si>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</si>
  <si>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</si>
  <si>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</si>
  <si>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</si>
  <si>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</si>
  <si>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</si>
  <si>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</si>
  <si>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</si>
  <si>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</si>
  <si>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</si>
  <si>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</si>
  <si>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</si>
  <si>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</si>
  <si>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</si>
  <si>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</si>
  <si>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</si>
  <si>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</si>
  <si>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</si>
  <si>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</si>
  <si>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</si>
  <si>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</si>
  <si>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</si>
  <si>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</si>
  <si>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</si>
  <si>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</si>
  <si>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</si>
  <si>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</si>
  <si>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</si>
  <si>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</si>
  <si>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</si>
  <si>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</si>
  <si>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</si>
  <si>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</si>
  <si>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</si>
  <si>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</si>
  <si>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</si>
  <si>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</si>
  <si>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</si>
  <si>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</si>
  <si>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</si>
  <si>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</si>
  <si>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</si>
  <si>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</si>
  <si>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</si>
  <si>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</si>
  <si>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</si>
  <si>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</si>
  <si>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</si>
  <si>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</si>
  <si>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</si>
  <si>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</si>
  <si>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</si>
  <si>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</si>
  <si>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</si>
  <si>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</si>
  <si>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</si>
  <si>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</si>
  <si>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</si>
  <si>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</si>
  <si>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</si>
  <si>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</si>
  <si>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</si>
  <si>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</si>
  <si>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</si>
  <si>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</si>
  <si>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</si>
  <si>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</si>
  <si>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</si>
  <si>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</si>
  <si>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</si>
  <si>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</si>
  <si>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</si>
  <si>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</si>
  <si>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</si>
  <si>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</si>
  <si>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</si>
  <si>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</si>
  <si>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</si>
  <si>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</si>
  <si>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</si>
  <si>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</si>
  <si>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</si>
  <si>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</si>
  <si>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</si>
  <si>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</si>
  <si>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</si>
  <si>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</si>
  <si>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</si>
  <si>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</si>
  <si>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</si>
  <si>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</si>
  <si>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</si>
  <si>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</si>
  <si>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</si>
  <si>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</si>
  <si>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</si>
  <si>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</si>
  <si>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</si>
  <si>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</si>
  <si>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</si>
  <si>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</si>
  <si>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</si>
  <si>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</si>
  <si>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</si>
  <si>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</si>
  <si>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</si>
  <si>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</si>
  <si>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</si>
  <si>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</si>
  <si>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</si>
  <si>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</si>
  <si>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</si>
  <si>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</si>
  <si>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</si>
  <si>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</si>
  <si>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</si>
  <si>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</si>
  <si>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</si>
  <si>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</si>
  <si>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</si>
  <si>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</si>
  <si>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</si>
  <si>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</si>
  <si>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</si>
  <si>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</si>
  <si>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</si>
  <si>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</si>
  <si>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</si>
  <si>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</si>
  <si>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</si>
  <si>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</si>
  <si>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</si>
  <si>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</si>
  <si>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</si>
  <si>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</si>
  <si>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</si>
  <si>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</si>
  <si>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</si>
  <si>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</si>
  <si>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</si>
  <si>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</si>
  <si>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</si>
  <si>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</si>
  <si>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</si>
  <si>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</si>
  <si>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</si>
  <si>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</si>
  <si>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</si>
  <si>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</si>
  <si>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</si>
  <si>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</si>
  <si>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</si>
  <si>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</si>
  <si>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</si>
  <si>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</si>
  <si>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</si>
  <si>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</si>
  <si>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</si>
  <si>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</si>
  <si>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</si>
  <si>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</si>
  <si>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</si>
  <si>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</si>
  <si>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</si>
  <si>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</si>
  <si>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</si>
  <si>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</si>
  <si>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</si>
  <si>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</si>
  <si>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</si>
  <si>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</si>
  <si>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</si>
  <si>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</si>
  <si>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</si>
  <si>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</si>
  <si>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</si>
  <si>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</si>
  <si>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</si>
  <si>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</si>
  <si>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</si>
  <si>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</si>
  <si>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</si>
  <si>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</si>
  <si>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</si>
  <si>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</si>
  <si>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</si>
  <si>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</si>
  <si>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</si>
  <si>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</si>
  <si>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</si>
  <si>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</si>
  <si>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</si>
  <si>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</si>
  <si>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</si>
  <si>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</si>
  <si>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</si>
  <si>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</si>
  <si>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</si>
  <si>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</si>
  <si>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</si>
  <si>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</si>
  <si>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</si>
  <si>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</si>
  <si>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</si>
  <si>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</si>
  <si>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</si>
  <si>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</si>
  <si>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</si>
  <si>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</si>
  <si>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</si>
  <si>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</si>
  <si>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</si>
  <si>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</si>
  <si>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</si>
  <si>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</si>
  <si>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</si>
  <si>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</si>
  <si>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</si>
  <si>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</si>
  <si>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</si>
  <si>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</si>
  <si>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</si>
  <si>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</si>
  <si>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</si>
  <si>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</si>
  <si>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</si>
  <si>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</si>
  <si>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</si>
  <si>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</si>
  <si>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</si>
  <si>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</si>
  <si>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</si>
  <si>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</si>
  <si>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</si>
  <si>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</si>
  <si>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</si>
  <si>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</si>
  <si>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</si>
  <si>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</si>
  <si>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</si>
  <si>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</si>
  <si>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</si>
  <si>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</si>
  <si>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</si>
  <si>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</si>
  <si>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</si>
  <si>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</si>
  <si>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</si>
  <si>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</si>
  <si>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</si>
  <si>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</si>
  <si>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</si>
  <si>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</si>
  <si>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</si>
  <si>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</si>
  <si>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</si>
  <si>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</si>
  <si>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</si>
  <si>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</si>
  <si>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</si>
  <si>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</si>
  <si>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</si>
  <si>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</si>
  <si>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</si>
  <si>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</si>
  <si>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</si>
  <si>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</si>
  <si>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</si>
  <si>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</si>
  <si>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</si>
  <si>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</si>
  <si>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</si>
  <si>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</si>
  <si>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</si>
  <si>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</si>
  <si>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</si>
  <si>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</si>
  <si>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</si>
  <si>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</si>
  <si>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</si>
  <si>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</si>
  <si>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</si>
  <si>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</si>
  <si>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</si>
  <si>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</si>
  <si>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</si>
  <si>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</si>
  <si>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</si>
  <si>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</si>
  <si>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</si>
  <si>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</si>
  <si>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</si>
  <si>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</si>
  <si>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</si>
  <si>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</si>
  <si>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</si>
  <si>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</si>
  <si>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</si>
  <si>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</si>
  <si>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</si>
  <si>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</si>
  <si>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</si>
  <si>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</si>
  <si>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</si>
  <si>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</si>
  <si>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</si>
  <si>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</si>
  <si>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</si>
  <si>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</si>
  <si>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</si>
  <si>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</si>
  <si>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</si>
  <si>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</si>
  <si>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</si>
  <si>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</si>
  <si>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</si>
  <si>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</si>
  <si>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</si>
  <si>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</si>
  <si>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</si>
  <si>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</si>
  <si>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</si>
  <si>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</si>
  <si>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</si>
  <si>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</si>
  <si>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</si>
  <si>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</si>
  <si>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</si>
  <si>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</si>
  <si>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</si>
  <si>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</si>
  <si>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</si>
  <si>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</si>
  <si>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</si>
  <si>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</si>
  <si>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</si>
  <si>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</si>
  <si>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</si>
  <si>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</si>
  <si>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</si>
  <si>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</si>
  <si>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</si>
  <si>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</si>
  <si>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</si>
  <si>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</si>
  <si>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</si>
  <si>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</si>
  <si>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</si>
  <si>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</si>
  <si>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</si>
  <si>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</si>
  <si>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</si>
  <si>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</si>
  <si>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</si>
  <si>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</si>
  <si>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</si>
  <si>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</si>
  <si>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</si>
  <si>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</si>
  <si>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</si>
  <si>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</si>
  <si>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</si>
  <si>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</si>
  <si>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</si>
  <si>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</si>
  <si>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</si>
  <si>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</si>
  <si>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</si>
  <si>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</si>
  <si>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</si>
  <si>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</si>
  <si>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</si>
  <si>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</si>
  <si>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</si>
  <si>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</si>
  <si>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</si>
  <si>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</si>
  <si>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</si>
  <si>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</si>
  <si>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</si>
  <si>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</si>
  <si>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</si>
  <si>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</si>
  <si>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</si>
  <si>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</si>
  <si>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</si>
  <si>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</si>
  <si>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</si>
  <si>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</si>
  <si>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</si>
  <si>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</si>
  <si>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</si>
  <si>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</si>
  <si>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</si>
  <si>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</si>
  <si>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</si>
  <si>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</si>
  <si>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</si>
  <si>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</si>
  <si>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</si>
  <si>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</si>
  <si>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</si>
  <si>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</si>
  <si>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</si>
  <si>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</si>
  <si>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</si>
  <si>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</si>
  <si>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</si>
  <si>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</si>
  <si>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</si>
  <si>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</si>
  <si>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</si>
  <si>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</si>
  <si>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</si>
  <si>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</si>
  <si>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</si>
  <si>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</si>
  <si>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</si>
  <si>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</si>
  <si>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</si>
  <si>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</si>
  <si>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</si>
  <si>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</si>
  <si>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</si>
  <si>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</si>
  <si>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</si>
  <si>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</si>
  <si>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</si>
  <si>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</si>
  <si>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</si>
  <si>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</si>
  <si>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</si>
  <si>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</si>
  <si>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</si>
  <si>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</si>
  <si>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</si>
  <si>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</si>
  <si>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</si>
  <si>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</si>
  <si>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</si>
  <si>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</si>
  <si>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</si>
  <si>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</si>
  <si>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</si>
  <si>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</si>
  <si>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</si>
  <si>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</si>
  <si>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</si>
  <si>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</si>
  <si>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</si>
  <si>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</si>
  <si>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</si>
  <si>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</si>
  <si>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</si>
  <si>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</si>
  <si>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</si>
  <si>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</si>
  <si>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</si>
  <si>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</si>
  <si>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</si>
  <si>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</si>
  <si>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</si>
  <si>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</si>
  <si>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</si>
  <si>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</si>
  <si>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</si>
  <si>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</si>
  <si>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</si>
  <si>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</si>
  <si>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</si>
  <si>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</si>
  <si>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</si>
  <si>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</si>
  <si>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</si>
  <si>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</si>
  <si>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</si>
  <si>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</si>
  <si>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</si>
  <si>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</si>
  <si>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</si>
  <si>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</si>
  <si>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</si>
  <si>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</si>
  <si>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</si>
  <si>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</si>
  <si>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</si>
  <si>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</si>
  <si>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</si>
  <si>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</si>
  <si>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</si>
  <si>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</si>
  <si>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</si>
  <si>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</si>
  <si>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</si>
  <si>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</si>
  <si>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</si>
  <si>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</si>
  <si>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</si>
  <si>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</si>
  <si>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</si>
  <si>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</si>
  <si>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</si>
  <si>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</si>
  <si>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</si>
  <si>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</si>
  <si>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</si>
  <si>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</si>
  <si>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</si>
  <si>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</si>
  <si>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</si>
  <si>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</si>
  <si>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</si>
  <si>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</si>
  <si>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</si>
  <si>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</si>
  <si>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</si>
  <si>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</si>
  <si>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</si>
  <si>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</si>
  <si>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</si>
  <si>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</si>
  <si>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</si>
  <si>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</si>
  <si>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</si>
  <si>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</si>
  <si>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</si>
  <si>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</si>
  <si>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</si>
  <si>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</si>
  <si>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</si>
  <si>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</si>
  <si>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</si>
  <si>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</si>
  <si>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</si>
  <si>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</si>
  <si>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</si>
  <si>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</si>
  <si>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</si>
  <si>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</si>
  <si>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</si>
  <si>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</si>
  <si>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</si>
  <si>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</si>
  <si>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</si>
  <si>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</si>
  <si>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</si>
  <si>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</si>
  <si>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</si>
  <si>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</si>
  <si>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</si>
  <si>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</si>
  <si>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</si>
  <si>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</si>
  <si>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</si>
  <si>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</si>
  <si>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</si>
  <si>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</si>
  <si>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</si>
  <si>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</si>
  <si>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</si>
  <si>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</si>
  <si>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</si>
  <si>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</si>
  <si>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</si>
  <si>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</si>
  <si>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</si>
  <si>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</si>
  <si>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</si>
  <si>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</si>
  <si>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</si>
  <si>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</si>
  <si>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</si>
  <si>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</si>
  <si>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</si>
  <si>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</si>
  <si>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</si>
  <si>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</si>
  <si>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</si>
  <si>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</si>
  <si>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</si>
  <si>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</si>
  <si>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</si>
  <si>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</si>
  <si>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</si>
  <si>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</si>
  <si>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</si>
  <si>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</si>
  <si>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</si>
  <si>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</si>
  <si>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</si>
  <si>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</si>
  <si>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</si>
  <si>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</si>
  <si>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</si>
  <si>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</si>
  <si>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</si>
  <si>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</si>
  <si>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</si>
  <si>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</si>
  <si>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</si>
  <si>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</si>
  <si>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</si>
  <si>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</si>
  <si>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</si>
  <si>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</si>
  <si>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</si>
  <si>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</si>
  <si>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</si>
  <si>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</si>
  <si>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</si>
  <si>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</si>
  <si>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</si>
  <si>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</si>
  <si>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</si>
  <si>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</si>
  <si>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</si>
  <si>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</si>
  <si>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</si>
  <si>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</si>
  <si>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</si>
  <si>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</si>
  <si>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</si>
  <si>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</si>
  <si>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</si>
  <si>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</si>
  <si>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</si>
  <si>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</si>
  <si>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</si>
  <si>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</si>
  <si>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</si>
  <si>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</si>
  <si>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</si>
  <si>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</si>
  <si>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</si>
  <si>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</si>
  <si>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</si>
  <si>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</si>
  <si>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</si>
  <si>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</si>
  <si>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</si>
  <si>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</si>
  <si>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</si>
  <si>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</si>
  <si>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</si>
  <si>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</si>
  <si>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</si>
  <si>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</si>
  <si>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</si>
  <si>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</si>
  <si>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</si>
  <si>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</si>
  <si>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</si>
  <si>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</si>
  <si>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</si>
  <si>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</si>
  <si>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</si>
  <si>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</si>
  <si>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</si>
  <si>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</si>
  <si>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</si>
  <si>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</si>
  <si>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</si>
  <si>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</si>
  <si>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</si>
  <si>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</si>
  <si>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</si>
  <si>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</si>
  <si>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</si>
  <si>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</si>
  <si>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</si>
  <si>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</si>
  <si>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</si>
  <si>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</si>
  <si>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</si>
  <si>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</si>
  <si>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</si>
  <si>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</si>
  <si>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</si>
  <si>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</si>
  <si>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</si>
  <si>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</si>
  <si>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</si>
  <si>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</si>
  <si>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</si>
  <si>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</si>
  <si>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</si>
  <si>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</si>
  <si>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</si>
  <si>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</si>
  <si>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</si>
  <si>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</si>
  <si>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</si>
  <si>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</si>
  <si>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</si>
  <si>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</si>
  <si>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</si>
  <si>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</si>
  <si>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</si>
  <si>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</si>
  <si>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</si>
  <si>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</si>
  <si>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</si>
  <si>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</si>
  <si>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</si>
  <si>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</si>
  <si>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</si>
  <si>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</si>
  <si>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</si>
  <si>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</si>
  <si>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</si>
  <si>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</si>
  <si>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</si>
  <si>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</si>
  <si>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</si>
  <si>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</si>
  <si>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</si>
  <si>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</si>
  <si>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</si>
  <si>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</si>
  <si>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</si>
  <si>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</si>
  <si>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</si>
  <si>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</si>
  <si>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</si>
  <si>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</si>
  <si>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</si>
  <si>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</si>
  <si>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</si>
  <si>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</si>
  <si>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</si>
  <si>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</si>
  <si>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</si>
  <si>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</si>
  <si>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</si>
  <si>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</si>
  <si>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</si>
  <si>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</si>
  <si>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</si>
  <si>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</si>
  <si>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</si>
  <si>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</si>
  <si>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</si>
  <si>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</si>
  <si>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</si>
  <si>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</si>
  <si>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</si>
  <si>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</si>
  <si>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</si>
  <si>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</si>
  <si>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</si>
  <si>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</si>
  <si>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</si>
  <si>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</si>
  <si>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</si>
  <si>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</si>
  <si>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</si>
  <si>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</si>
  <si>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</si>
  <si>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</si>
  <si>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</si>
  <si>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</si>
  <si>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</si>
  <si>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</si>
  <si>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</si>
  <si>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</si>
  <si>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</si>
  <si>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</si>
  <si>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</si>
  <si>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</si>
  <si>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</si>
  <si>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</si>
  <si>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</si>
  <si>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</si>
  <si>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</si>
  <si>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</si>
  <si>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</si>
  <si>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</si>
  <si>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</si>
  <si>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</si>
  <si>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</si>
  <si>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</si>
  <si>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</si>
  <si>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</si>
  <si>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</si>
  <si>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</si>
  <si>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</si>
  <si>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</si>
  <si>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</si>
  <si>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</si>
  <si>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</si>
  <si>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</si>
  <si>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</si>
  <si>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</si>
  <si>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</si>
  <si>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</si>
  <si>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</si>
  <si>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</si>
  <si>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</si>
  <si>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</si>
  <si>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</si>
  <si>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</si>
  <si>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</si>
  <si>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</si>
  <si>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</si>
  <si>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</si>
  <si>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</si>
  <si>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</si>
  <si>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</si>
  <si>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</si>
  <si>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</si>
  <si>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</si>
  <si>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</si>
  <si>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</si>
  <si>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</si>
  <si>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</si>
  <si>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</si>
  <si>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</si>
  <si>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</si>
  <si>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</si>
  <si>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</si>
  <si>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</si>
  <si>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</si>
  <si>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</si>
  <si>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</si>
  <si>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</si>
  <si>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</si>
  <si>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</si>
  <si>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</si>
  <si>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</si>
  <si>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</si>
  <si>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</si>
  <si>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</si>
  <si>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</si>
  <si>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</si>
  <si>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</si>
  <si>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</si>
  <si>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</si>
  <si>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</si>
  <si>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</si>
  <si>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</si>
  <si>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</si>
  <si>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</si>
  <si>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</si>
  <si>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</si>
  <si>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</si>
  <si>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</si>
  <si>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</si>
  <si>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</si>
  <si>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</si>
  <si>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</si>
  <si>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</si>
  <si>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</si>
  <si>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</si>
  <si>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</si>
  <si>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</si>
  <si>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</si>
  <si>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</si>
  <si>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</si>
  <si>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</si>
  <si>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</si>
  <si>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</si>
  <si>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</si>
  <si>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</si>
  <si>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</si>
  <si>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</si>
  <si>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</si>
  <si>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</si>
  <si>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</si>
  <si>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</si>
  <si>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</si>
  <si>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</si>
  <si>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</si>
  <si>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</si>
  <si>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</si>
  <si>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</si>
  <si>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</si>
  <si>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</si>
  <si>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</si>
  <si>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</si>
  <si>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</si>
  <si>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</si>
  <si>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</si>
  <si>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</si>
  <si>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</si>
  <si>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</si>
  <si>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</si>
  <si>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</si>
  <si>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</si>
  <si>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</si>
  <si>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</si>
  <si>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</si>
  <si>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</si>
  <si>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</si>
  <si>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</si>
  <si>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</si>
  <si>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</si>
  <si>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</si>
  <si>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</si>
  <si>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</si>
  <si>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</si>
  <si>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</si>
  <si>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</si>
  <si>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</si>
  <si>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</si>
  <si>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</si>
  <si>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</si>
  <si>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</si>
  <si>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</si>
  <si>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</si>
  <si>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</si>
  <si>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</si>
  <si>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</si>
  <si>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</si>
  <si>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</si>
  <si>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</si>
  <si>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</si>
  <si>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</si>
  <si>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</si>
  <si>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</si>
  <si>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</si>
  <si>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</si>
  <si>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</si>
  <si>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</si>
  <si>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</si>
  <si>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</si>
  <si>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</si>
  <si>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</si>
  <si>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</si>
  <si>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</si>
  <si>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</si>
  <si>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</si>
  <si>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</si>
  <si>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</si>
  <si>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</si>
  <si>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</si>
  <si>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</si>
  <si>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</si>
  <si>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</si>
  <si>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</si>
  <si>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</si>
  <si>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</si>
  <si>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</si>
  <si>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</si>
  <si>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</si>
  <si>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</si>
  <si>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</si>
  <si>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</si>
  <si>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</si>
  <si>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</si>
  <si>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</si>
  <si>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</si>
  <si>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</si>
  <si>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</si>
  <si>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</si>
  <si>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</si>
  <si>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</si>
  <si>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</si>
  <si>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</si>
  <si>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</si>
  <si>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</si>
  <si>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</si>
  <si>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</si>
  <si>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</si>
  <si>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</si>
  <si>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</si>
  <si>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</si>
  <si>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</si>
  <si>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</si>
  <si>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</si>
  <si>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</si>
  <si>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</si>
  <si>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</si>
  <si>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</si>
  <si>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</si>
  <si>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</si>
  <si>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</si>
  <si>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</si>
  <si>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</si>
  <si>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</si>
  <si>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</si>
  <si>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</si>
  <si>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</si>
  <si>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</si>
  <si>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</si>
  <si>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</si>
  <si>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</si>
  <si>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</si>
  <si>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</si>
  <si>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</si>
  <si>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</si>
  <si>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</si>
  <si>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</si>
  <si>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</si>
  <si>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</si>
  <si>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</si>
  <si>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</si>
  <si>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</si>
  <si>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</si>
  <si>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</si>
  <si>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</si>
  <si>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</si>
  <si>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</si>
  <si>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</si>
  <si>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</si>
  <si>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</si>
  <si>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</si>
  <si>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</si>
  <si>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</si>
  <si>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</si>
  <si>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</si>
  <si>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</si>
  <si>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</si>
  <si>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</si>
  <si>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</si>
  <si>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</si>
  <si>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</si>
  <si>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</si>
  <si>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</si>
  <si>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</si>
  <si>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</si>
  <si>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</si>
  <si>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</si>
  <si>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</si>
  <si>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</si>
  <si>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</si>
  <si>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</si>
  <si>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</si>
  <si>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</si>
  <si>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</si>
  <si>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</si>
  <si>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</si>
  <si>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</si>
  <si>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</si>
  <si>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</si>
  <si>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</si>
  <si>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</si>
  <si>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</si>
  <si>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</si>
  <si>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</si>
  <si>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</si>
  <si>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</si>
  <si>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</si>
  <si>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</si>
  <si>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</si>
  <si>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</si>
  <si>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</si>
  <si>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</si>
  <si>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</si>
  <si>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</si>
  <si>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</si>
  <si>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</si>
  <si>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</si>
  <si>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</si>
  <si>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</si>
  <si>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</si>
  <si>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</si>
  <si>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</si>
  <si>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</si>
  <si>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</si>
  <si>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</si>
  <si>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</si>
  <si>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</si>
  <si>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</si>
  <si>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</si>
  <si>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</si>
  <si>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</si>
  <si>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</si>
  <si>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</si>
  <si>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</si>
  <si>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</si>
  <si>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</si>
  <si>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</si>
  <si>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</si>
  <si>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</si>
  <si>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</si>
  <si>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</si>
  <si>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</si>
  <si>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</si>
  <si>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</si>
  <si>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</si>
  <si>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</si>
  <si>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</si>
  <si>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</si>
  <si>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</si>
  <si>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</si>
  <si>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</si>
  <si>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</si>
  <si>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</si>
  <si>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</si>
  <si>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</si>
  <si>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</si>
  <si>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</si>
  <si>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</si>
  <si>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</si>
  <si>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</si>
  <si>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</si>
  <si>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</si>
  <si>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</si>
  <si>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</si>
  <si>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</si>
  <si>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</si>
  <si>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</si>
  <si>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</si>
  <si>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</si>
  <si>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</si>
  <si>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</si>
  <si>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</si>
  <si>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</si>
  <si>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</si>
  <si>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</si>
  <si>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</si>
  <si>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</si>
  <si>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</si>
  <si>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</si>
  <si>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</si>
  <si>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</si>
  <si>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</si>
  <si>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</si>
  <si>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</si>
  <si>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</si>
  <si>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</si>
  <si>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</si>
  <si>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</si>
  <si>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</si>
  <si>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</si>
  <si>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</si>
  <si>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</si>
  <si>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</si>
  <si>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</si>
  <si>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</si>
  <si>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</si>
  <si>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</si>
  <si>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</si>
  <si>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</si>
  <si>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</si>
  <si>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</si>
  <si>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</si>
  <si>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</si>
  <si>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</si>
  <si>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</si>
  <si>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</si>
  <si>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</si>
  <si>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</si>
  <si>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</si>
  <si>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</si>
  <si>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</si>
  <si>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</si>
  <si>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</si>
  <si>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</si>
  <si>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</si>
  <si>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</si>
  <si>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</si>
  <si>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</si>
  <si>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</si>
  <si>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</si>
  <si>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</si>
  <si>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</si>
  <si>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</si>
  <si>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</si>
  <si>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</si>
  <si>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</si>
  <si>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</si>
  <si>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</si>
  <si>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</si>
  <si>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</si>
  <si>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</si>
  <si>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</si>
  <si>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</si>
  <si>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</si>
  <si>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</si>
  <si>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</si>
  <si>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</si>
  <si>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</si>
  <si>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</si>
  <si>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</si>
  <si>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</si>
  <si>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</si>
  <si>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</si>
  <si>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</si>
  <si>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</si>
  <si>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</si>
  <si>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</si>
  <si>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</si>
  <si>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</si>
  <si>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</si>
  <si>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</si>
  <si>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</si>
  <si>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</si>
  <si>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</si>
  <si>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</si>
  <si>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</si>
  <si>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</si>
  <si>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</si>
  <si>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</si>
  <si>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</si>
  <si>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</si>
  <si>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</si>
  <si>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</si>
  <si>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</si>
  <si>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</si>
  <si>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</si>
  <si>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</si>
  <si>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</si>
  <si>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</si>
  <si>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</si>
  <si>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</si>
  <si>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</si>
  <si>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</si>
  <si>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</si>
  <si>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</si>
  <si>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</si>
  <si>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</si>
  <si>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</si>
  <si>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</si>
  <si>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</si>
  <si>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</si>
  <si>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</si>
  <si>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</si>
  <si>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</si>
  <si>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</si>
  <si>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</si>
  <si>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</si>
  <si>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</si>
  <si>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</si>
  <si>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</si>
  <si>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</si>
  <si>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</si>
  <si>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</si>
  <si>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</si>
  <si>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</si>
  <si>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</si>
  <si>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</si>
  <si>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</si>
  <si>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</si>
  <si>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</si>
  <si>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</si>
  <si>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</si>
  <si>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</si>
  <si>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</si>
  <si>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</si>
  <si>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</si>
  <si>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</si>
  <si>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</si>
  <si>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</si>
  <si>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</si>
  <si>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</si>
  <si>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</si>
  <si>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</si>
  <si>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</si>
  <si>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</si>
  <si>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</si>
  <si>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</si>
  <si>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</si>
  <si>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</si>
  <si>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</si>
  <si>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</si>
  <si>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</si>
  <si>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</si>
  <si>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</si>
  <si>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</si>
  <si>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</si>
  <si>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</si>
  <si>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</si>
  <si>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</si>
  <si>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</si>
  <si>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</si>
  <si>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</si>
  <si>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</si>
  <si>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</si>
  <si>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</si>
  <si>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</si>
  <si>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</si>
  <si>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</si>
  <si>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</si>
  <si>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</si>
  <si>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</si>
  <si>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</si>
  <si>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</si>
  <si>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</si>
  <si>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</si>
  <si>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</si>
  <si>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</si>
  <si>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</si>
  <si>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</si>
  <si>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</si>
  <si>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</si>
  <si>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</si>
  <si>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</si>
  <si>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</si>
  <si>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</si>
  <si>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</si>
  <si>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</si>
  <si>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</si>
  <si>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</si>
  <si>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</si>
  <si>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</si>
  <si>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</si>
  <si>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</si>
  <si>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</si>
  <si>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</si>
  <si>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</si>
  <si>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</si>
  <si>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</si>
  <si>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</si>
  <si>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</si>
  <si>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</si>
  <si>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</si>
  <si>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</si>
  <si>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</si>
  <si>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</si>
  <si>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</si>
  <si>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</si>
  <si>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</si>
  <si>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</si>
  <si>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</si>
  <si>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</si>
  <si>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</si>
  <si>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</si>
  <si>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</si>
  <si>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</si>
  <si>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</si>
  <si>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</si>
  <si>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</si>
  <si>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</si>
  <si>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</si>
  <si>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</si>
  <si>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</si>
  <si>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</si>
  <si>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</si>
  <si>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</si>
  <si>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</si>
  <si>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</si>
  <si>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</si>
  <si>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</si>
  <si>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</si>
  <si>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</si>
  <si>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</si>
  <si>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</si>
  <si>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</si>
  <si>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</si>
  <si>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</si>
  <si>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</si>
  <si>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</si>
  <si>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</si>
  <si>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</si>
  <si>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</si>
  <si>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</si>
  <si>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</si>
  <si>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</si>
  <si>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</si>
  <si>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</si>
  <si>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</si>
  <si>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</si>
  <si>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</si>
  <si>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</si>
  <si>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</si>
  <si>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</si>
  <si>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</si>
  <si>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</si>
  <si>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</si>
  <si>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</si>
  <si>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</si>
  <si>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</si>
  <si>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</si>
  <si>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</si>
  <si>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</si>
  <si>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</si>
  <si>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</si>
  <si>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</si>
  <si>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</si>
  <si>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</si>
  <si>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</si>
  <si>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</si>
  <si>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</si>
  <si>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</si>
  <si>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</si>
  <si>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</si>
  <si>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</si>
  <si>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</si>
  <si>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</si>
  <si>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</si>
  <si>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</si>
  <si>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</si>
  <si>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</si>
  <si>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</si>
  <si>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</si>
  <si>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</si>
  <si>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</si>
  <si>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</si>
  <si>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</si>
  <si>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</si>
  <si>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</si>
  <si>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</si>
  <si>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</si>
  <si>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</si>
  <si>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</si>
  <si>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</si>
  <si>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</si>
  <si>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</si>
  <si>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</si>
  <si>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</si>
  <si>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</si>
  <si>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</si>
  <si>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</si>
  <si>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</si>
  <si>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</si>
  <si>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</si>
  <si>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</si>
  <si>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</si>
  <si>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</si>
  <si>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</si>
  <si>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</si>
  <si>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</si>
  <si>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</si>
  <si>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</si>
  <si>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</si>
  <si>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</si>
  <si>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</si>
  <si>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</si>
  <si>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</si>
  <si>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</si>
  <si>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</si>
  <si>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</si>
  <si>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</si>
  <si>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</si>
  <si>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</si>
  <si>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</si>
  <si>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</si>
  <si>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</si>
  <si>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</si>
  <si>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</si>
  <si>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</si>
  <si>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</si>
  <si>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</si>
  <si>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</si>
  <si>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</si>
  <si>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</si>
  <si>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</si>
  <si>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</si>
  <si>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</si>
  <si>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</si>
  <si>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</si>
  <si>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</si>
  <si>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</si>
  <si>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</si>
  <si>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</si>
  <si>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</si>
  <si>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</si>
  <si>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</si>
  <si>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</si>
  <si>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</si>
  <si>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</si>
  <si>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</si>
  <si>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</si>
  <si>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</si>
  <si>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</si>
  <si>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</si>
  <si>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</si>
  <si>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</si>
  <si>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</si>
  <si>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</si>
  <si>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</si>
  <si>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</si>
  <si>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</si>
  <si>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</si>
  <si>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</si>
  <si>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</si>
  <si>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</si>
  <si>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</si>
  <si>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</si>
  <si>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</si>
  <si>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</si>
  <si>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</si>
  <si>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</si>
  <si>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</si>
  <si>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</si>
  <si>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</si>
  <si>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</si>
  <si>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</si>
  <si>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</si>
  <si>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</si>
  <si>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</si>
  <si>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</si>
  <si>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</si>
  <si>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</si>
  <si>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</si>
  <si>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</si>
  <si>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</si>
  <si>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</si>
  <si>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</si>
  <si>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</si>
  <si>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</si>
  <si>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</si>
  <si>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</si>
  <si>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</si>
  <si>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</si>
  <si>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</si>
  <si>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</si>
  <si>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</si>
  <si>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</si>
  <si>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</si>
  <si>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</si>
  <si>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</si>
  <si>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</si>
  <si>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</si>
  <si>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</si>
  <si>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</si>
  <si>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</si>
  <si>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</si>
  <si>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</si>
  <si>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</si>
  <si>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</si>
  <si>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</si>
  <si>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</si>
  <si>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</si>
  <si>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</si>
  <si>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</si>
  <si>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</si>
  <si>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</si>
  <si>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</si>
  <si>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</si>
  <si>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</si>
  <si>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</si>
  <si>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</si>
  <si>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</si>
  <si>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</si>
  <si>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</si>
  <si>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</si>
  <si>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</si>
  <si>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</si>
  <si>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</si>
  <si>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</si>
  <si>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</si>
  <si>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</si>
  <si>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</si>
  <si>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</si>
  <si>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</si>
  <si>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</si>
  <si>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</si>
  <si>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</si>
  <si>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</si>
  <si>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</si>
  <si>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</si>
  <si>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</si>
  <si>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</si>
  <si>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</si>
  <si>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</si>
  <si>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</si>
  <si>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</si>
  <si>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</si>
  <si>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</si>
  <si>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</si>
  <si>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</si>
  <si>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</si>
  <si>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</si>
  <si>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</si>
  <si>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</si>
  <si>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</si>
  <si>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</si>
  <si>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</si>
  <si>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</si>
  <si>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</si>
  <si>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</si>
  <si>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</si>
  <si>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</si>
  <si>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</si>
  <si>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</si>
  <si>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</si>
  <si>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</si>
  <si>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</si>
  <si>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</si>
  <si>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</si>
  <si>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</si>
  <si>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</si>
  <si>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</si>
  <si>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</si>
  <si>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</si>
  <si>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</si>
  <si>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</si>
  <si>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</si>
  <si>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</si>
  <si>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</si>
  <si>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</si>
  <si>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</si>
  <si>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</si>
  <si>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</si>
  <si>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</si>
  <si>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</si>
  <si>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</si>
  <si>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</si>
  <si>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</si>
  <si>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</si>
  <si>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</si>
  <si>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</si>
  <si>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</si>
  <si>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</si>
  <si>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</si>
  <si>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</si>
  <si>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</si>
  <si>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</si>
  <si>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</si>
  <si>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</si>
  <si>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</si>
  <si>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</si>
  <si>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</si>
  <si>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</si>
  <si>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</si>
  <si>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</si>
  <si>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</si>
  <si>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</si>
  <si>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</si>
  <si>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</si>
  <si>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</si>
  <si>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</si>
  <si>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</si>
  <si>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</si>
  <si>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</si>
  <si>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</si>
  <si>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</si>
  <si>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</si>
  <si>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</si>
  <si>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</si>
  <si>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</si>
  <si>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</si>
  <si>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</si>
  <si>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</si>
  <si>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</si>
  <si>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</si>
  <si>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</si>
  <si>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</si>
  <si>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</si>
  <si>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</si>
  <si>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</si>
  <si>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</si>
  <si>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</si>
  <si>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</si>
  <si>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</si>
  <si>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</si>
  <si>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</si>
  <si>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</si>
  <si>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</si>
  <si>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</si>
  <si>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</si>
  <si>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</si>
  <si>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</si>
  <si>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</si>
  <si>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</si>
  <si>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</si>
  <si>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</si>
  <si>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</si>
  <si>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</si>
  <si>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</si>
  <si>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</si>
  <si>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</si>
  <si>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</si>
  <si>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</si>
  <si>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</si>
  <si>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</si>
  <si>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</si>
  <si>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</si>
  <si>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</si>
  <si>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</si>
  <si>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</si>
  <si>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</si>
  <si>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</si>
  <si>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</si>
  <si>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</si>
  <si>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</si>
  <si>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</si>
  <si>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</si>
  <si>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</si>
  <si>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</si>
  <si>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</si>
  <si>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</si>
  <si>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</si>
  <si>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</si>
  <si>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</si>
  <si>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</si>
  <si>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</si>
  <si>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</si>
  <si>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</si>
  <si>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</si>
  <si>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</si>
  <si>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</si>
  <si>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</si>
  <si>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</si>
  <si>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</si>
  <si>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</si>
  <si>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</si>
  <si>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</si>
  <si>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</si>
  <si>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</si>
  <si>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</si>
  <si>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</si>
  <si>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</si>
  <si>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</si>
  <si>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</si>
  <si>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</si>
  <si>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</si>
  <si>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</si>
  <si>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</si>
  <si>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</si>
  <si>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</si>
  <si>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</si>
  <si>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</si>
  <si>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</si>
  <si>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</si>
  <si>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</si>
  <si>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</si>
  <si>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</si>
  <si>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</si>
  <si>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</si>
  <si>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</si>
  <si>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</si>
  <si>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</si>
  <si>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</si>
  <si>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</si>
  <si>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</si>
  <si>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</si>
  <si>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</si>
  <si>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</si>
  <si>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</si>
  <si>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</si>
  <si>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</si>
  <si>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</si>
  <si>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</si>
  <si>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</si>
  <si>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</si>
  <si>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</si>
  <si>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</si>
  <si>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</si>
  <si>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</si>
  <si>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</si>
  <si>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</si>
  <si>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</si>
  <si>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</si>
  <si>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</si>
  <si>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</si>
  <si>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</si>
  <si>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</si>
  <si>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</si>
  <si>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</si>
  <si>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</si>
  <si>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</si>
  <si>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</si>
  <si>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</si>
  <si>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</si>
  <si>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</si>
  <si>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</si>
  <si>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</si>
  <si>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</si>
  <si>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</si>
  <si>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</si>
  <si>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</si>
  <si>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</si>
  <si>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</si>
  <si>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</si>
  <si>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</si>
  <si>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</si>
  <si>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</si>
  <si>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</si>
  <si>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</si>
  <si>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</si>
  <si>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</si>
  <si>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</si>
  <si>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</si>
  <si>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</si>
  <si>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</si>
  <si>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</si>
  <si>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</si>
  <si>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</si>
  <si>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</si>
  <si>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</si>
  <si>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</si>
  <si>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</si>
  <si>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</si>
  <si>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</si>
  <si>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</si>
  <si>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</si>
  <si>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</si>
  <si>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</si>
  <si>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</si>
  <si>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</si>
  <si>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</si>
  <si>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</si>
  <si>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</si>
  <si>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</si>
  <si>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</si>
  <si>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</si>
  <si>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</si>
  <si>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</si>
  <si>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</si>
  <si>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</si>
  <si>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</si>
  <si>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</si>
  <si>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</si>
  <si>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</si>
  <si>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</si>
  <si>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</si>
  <si>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</si>
  <si>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</si>
  <si>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</si>
  <si>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</si>
  <si>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</si>
  <si>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</si>
  <si>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</si>
  <si>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</si>
  <si>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</si>
  <si>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</si>
  <si>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</si>
  <si>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</si>
  <si>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</si>
  <si>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</si>
  <si>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</si>
  <si>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</si>
  <si>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</si>
  <si>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</si>
  <si>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</si>
  <si>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</si>
  <si>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</si>
  <si>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</si>
  <si>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</si>
  <si>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</si>
  <si>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</si>
  <si>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</si>
  <si>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</si>
  <si>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</si>
  <si>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</si>
  <si>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</si>
  <si>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</si>
  <si>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</si>
  <si>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</si>
  <si>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</si>
  <si>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</si>
  <si>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</si>
  <si>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</si>
  <si>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</si>
  <si>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</si>
  <si>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</si>
  <si>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</si>
  <si>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</si>
  <si>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</si>
  <si>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</si>
  <si>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</si>
  <si>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</si>
  <si>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</si>
  <si>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</si>
  <si>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</si>
  <si>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</si>
  <si>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</si>
  <si>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</si>
  <si>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</si>
  <si>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</si>
  <si>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</si>
  <si>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</si>
  <si>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</si>
  <si>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</si>
  <si>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</si>
  <si>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</si>
  <si>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</si>
  <si>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</si>
  <si>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</si>
  <si>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</si>
  <si>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</si>
  <si>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</si>
  <si>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</si>
  <si>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</si>
  <si>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</si>
  <si>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</si>
  <si>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</si>
  <si>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</si>
  <si>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</si>
  <si>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</si>
  <si>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</si>
  <si>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</si>
  <si>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</si>
  <si>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</si>
  <si>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</si>
  <si>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</si>
  <si>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</si>
  <si>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</si>
  <si>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</si>
  <si>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</si>
  <si>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</si>
  <si>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</si>
  <si>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</si>
  <si>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</si>
  <si>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</si>
  <si>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</si>
  <si>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</si>
  <si>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</si>
  <si>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</si>
  <si>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</si>
  <si>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</si>
  <si>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</si>
  <si>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</si>
  <si>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</si>
  <si>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</si>
  <si>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</si>
  <si>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</si>
  <si>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</si>
  <si>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</si>
  <si>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</si>
  <si>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</si>
  <si>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</si>
  <si>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</si>
  <si>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</si>
  <si>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</si>
  <si>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</si>
  <si>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</si>
  <si>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</si>
  <si>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</si>
  <si>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</si>
  <si>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</si>
  <si>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</si>
  <si>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</si>
  <si>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</si>
  <si>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</si>
  <si>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</si>
  <si>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</si>
  <si>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</si>
  <si>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</si>
  <si>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</si>
  <si>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</si>
  <si>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</si>
  <si>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</si>
  <si>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</si>
  <si>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</si>
  <si>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</si>
  <si>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</si>
  <si>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</si>
  <si>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</si>
  <si>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</si>
  <si>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</si>
  <si>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</si>
  <si>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</si>
  <si>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</si>
  <si>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</si>
  <si>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</si>
  <si>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</si>
  <si>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</si>
  <si>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</si>
  <si>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</si>
  <si>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</si>
  <si>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</si>
  <si>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</si>
  <si>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</si>
  <si>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</si>
  <si>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</si>
  <si>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</si>
  <si>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</si>
  <si>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</si>
  <si>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</si>
  <si>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</si>
  <si>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</si>
  <si>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</si>
  <si>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</si>
  <si>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</si>
  <si>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</si>
  <si>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</si>
  <si>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</si>
  <si>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</si>
  <si>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</si>
  <si>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</si>
  <si>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</si>
  <si>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</si>
  <si>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</si>
  <si>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</si>
  <si>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</si>
  <si>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</si>
  <si>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</si>
  <si>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</si>
  <si>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</si>
  <si>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</si>
  <si>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</si>
  <si>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</si>
  <si>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</si>
  <si>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</si>
  <si>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</si>
  <si>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</si>
  <si>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</si>
  <si>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</si>
  <si>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</si>
  <si>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</si>
  <si>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</si>
  <si>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</si>
  <si>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</si>
  <si>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</si>
  <si>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</si>
  <si>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</si>
  <si>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</si>
  <si>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</si>
  <si>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</si>
  <si>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</si>
  <si>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</si>
  <si>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</si>
  <si>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</si>
  <si>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</si>
  <si>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</si>
  <si>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</si>
  <si>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</si>
  <si>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</si>
  <si>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</si>
  <si>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</si>
  <si>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</si>
  <si>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</si>
  <si>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</si>
  <si>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</si>
  <si>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</si>
  <si>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</si>
  <si>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</si>
  <si>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</si>
  <si>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</si>
  <si>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</si>
  <si>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</si>
  <si>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</si>
  <si>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</si>
  <si>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</si>
  <si>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</si>
  <si>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</si>
  <si>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</si>
  <si>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</si>
  <si>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</si>
  <si>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</si>
  <si>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</si>
  <si>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</si>
  <si>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</si>
  <si>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</si>
  <si>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</si>
  <si>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</si>
  <si>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</si>
  <si>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</si>
  <si>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</si>
  <si>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</si>
  <si>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</si>
  <si>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</si>
  <si>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</si>
  <si>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</si>
  <si>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</si>
  <si>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</si>
  <si>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</si>
  <si>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</si>
  <si>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</si>
  <si>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</si>
  <si>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</si>
  <si>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</si>
  <si>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</si>
  <si>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</si>
  <si>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</si>
  <si>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</si>
  <si>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</si>
  <si>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</si>
  <si>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</si>
  <si>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</si>
  <si>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</si>
  <si>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</si>
  <si>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</si>
  <si>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</si>
  <si>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</si>
  <si>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</si>
  <si>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</si>
  <si>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</si>
  <si>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</si>
  <si>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</si>
  <si>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</si>
  <si>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</si>
  <si>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</si>
  <si>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</si>
  <si>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</si>
  <si>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</si>
  <si>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</si>
  <si>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</si>
  <si>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</si>
  <si>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</si>
  <si>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</si>
  <si>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</si>
  <si>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</si>
  <si>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</si>
  <si>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</si>
  <si>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</si>
  <si>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</si>
  <si>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</si>
  <si>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</si>
  <si>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</si>
  <si>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</si>
  <si>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</si>
  <si>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</si>
  <si>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</si>
  <si>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</si>
  <si>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</si>
  <si>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</si>
  <si>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</si>
  <si>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</si>
  <si>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</si>
  <si>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</si>
  <si>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</si>
  <si>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</si>
  <si>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</si>
  <si>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</si>
  <si>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</si>
  <si>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</si>
  <si>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</si>
  <si>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</si>
  <si>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</si>
  <si>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</si>
  <si>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</si>
  <si>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</si>
  <si>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</si>
  <si>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</si>
  <si>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</si>
  <si>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</si>
  <si>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</si>
  <si>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</si>
  <si>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</si>
  <si>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</si>
  <si>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</si>
  <si>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</si>
  <si>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</si>
  <si>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</si>
  <si>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</si>
  <si>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</si>
  <si>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</si>
  <si>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</si>
  <si>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</si>
  <si>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</si>
  <si>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</si>
  <si>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</si>
  <si>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</si>
  <si>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</si>
  <si>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</si>
  <si>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</si>
  <si>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</si>
  <si>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</si>
  <si>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</si>
  <si>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</si>
  <si>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</si>
  <si>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</si>
  <si>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</si>
  <si>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</si>
  <si>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</si>
  <si>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</si>
  <si>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</si>
  <si>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</si>
  <si>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</si>
  <si>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</si>
  <si>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</si>
  <si>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</si>
  <si>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</si>
  <si>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</si>
  <si>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</si>
  <si>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</si>
  <si>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</si>
  <si>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</si>
  <si>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</si>
  <si>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</si>
  <si>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</si>
  <si>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</si>
  <si>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</si>
  <si>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</si>
  <si>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</si>
  <si>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</si>
  <si>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</si>
  <si>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</si>
  <si>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</si>
  <si>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</si>
  <si>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</si>
  <si>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</si>
  <si>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</si>
  <si>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</si>
  <si>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</si>
  <si>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</si>
  <si>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</si>
  <si>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</si>
  <si>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</si>
  <si>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</si>
  <si>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</si>
  <si>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</si>
  <si>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</si>
  <si>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</si>
  <si>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</si>
  <si>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</si>
  <si>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</si>
  <si>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</si>
  <si>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</si>
  <si>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</si>
  <si>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</si>
  <si>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</si>
  <si>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</si>
  <si>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</si>
  <si>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</si>
  <si>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</si>
  <si>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</si>
  <si>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</si>
  <si>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</si>
  <si>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</si>
  <si>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</si>
  <si>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</si>
  <si>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</si>
  <si>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</si>
  <si>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</si>
  <si>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</si>
  <si>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</si>
  <si>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</si>
  <si>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</si>
  <si>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</si>
  <si>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</si>
  <si>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</si>
  <si>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</si>
  <si>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</si>
  <si>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</si>
  <si>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</si>
  <si>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</si>
  <si>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</si>
  <si>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</si>
  <si>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</si>
  <si>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</si>
  <si>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</si>
  <si>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</si>
  <si>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</si>
  <si>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</si>
  <si>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</si>
  <si>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</si>
  <si>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</si>
  <si>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</si>
  <si>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</si>
  <si>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</si>
  <si>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</si>
  <si>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</si>
  <si>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</si>
  <si>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</si>
  <si>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</si>
  <si>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</si>
  <si>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</si>
  <si>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</si>
  <si>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</si>
  <si>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</si>
  <si>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</si>
  <si>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</si>
  <si>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</si>
  <si>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</si>
  <si>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</si>
  <si>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</si>
  <si>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</si>
  <si>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</si>
  <si>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</si>
  <si>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</si>
  <si>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</si>
  <si>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</si>
  <si>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</si>
  <si>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</si>
  <si>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</si>
  <si>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</si>
  <si>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</si>
  <si>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</si>
  <si>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</si>
  <si>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</si>
  <si>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</si>
  <si>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</si>
  <si>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</si>
  <si>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</si>
  <si>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</si>
  <si>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</si>
  <si>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</si>
  <si>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</si>
  <si>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</si>
  <si>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</si>
  <si>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</si>
  <si>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</si>
  <si>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</si>
  <si>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</si>
  <si>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</si>
  <si>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</si>
  <si>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</si>
  <si>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</si>
  <si>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</si>
  <si>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</si>
  <si>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</si>
  <si>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</si>
  <si>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</si>
  <si>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</si>
  <si>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</si>
  <si>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</si>
  <si>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</si>
  <si>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</si>
  <si>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</si>
  <si>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</si>
  <si>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</si>
  <si>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</si>
  <si>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</si>
  <si>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</si>
  <si>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</si>
  <si>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</si>
  <si>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</si>
  <si>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</si>
  <si>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</si>
  <si>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</si>
  <si>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</si>
  <si>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</si>
  <si>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</si>
  <si>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</si>
  <si>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</si>
  <si>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</si>
  <si>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</si>
  <si>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</si>
  <si>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</si>
  <si>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</si>
  <si>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</si>
  <si>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</si>
  <si>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</si>
  <si>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</si>
  <si>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</si>
  <si>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</si>
  <si>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</si>
  <si>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</si>
  <si>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</si>
  <si>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</si>
  <si>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</si>
  <si>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</si>
  <si>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</si>
  <si>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</si>
  <si>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</si>
  <si>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</si>
  <si>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</si>
  <si>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</si>
  <si>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</si>
  <si>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</si>
  <si>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</si>
  <si>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</si>
  <si>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</si>
  <si>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</si>
  <si>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</si>
  <si>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</si>
  <si>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</si>
  <si>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</si>
  <si>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</si>
  <si>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</si>
  <si>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</si>
  <si>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</si>
  <si>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</si>
  <si>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</si>
  <si>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</si>
  <si>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</si>
  <si>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</si>
  <si>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</si>
  <si>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</si>
  <si>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</si>
  <si>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</si>
  <si>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</si>
  <si>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</si>
  <si>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</si>
  <si>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</si>
  <si>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</si>
  <si>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</si>
  <si>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</si>
  <si>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</si>
  <si>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</si>
  <si>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</si>
  <si>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</si>
  <si>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</si>
  <si>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</si>
  <si>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</si>
  <si>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</si>
  <si>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</si>
  <si>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</si>
  <si>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</si>
  <si>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</si>
  <si>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</si>
  <si>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</si>
  <si>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</si>
  <si>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</si>
  <si>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</si>
  <si>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</si>
  <si>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</si>
  <si>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</si>
  <si>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</si>
  <si>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</si>
  <si>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</si>
  <si>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</si>
  <si>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</si>
  <si>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</si>
  <si>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</si>
  <si>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</si>
  <si>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</si>
  <si>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</si>
  <si>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</si>
  <si>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</si>
  <si>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</si>
  <si>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</si>
  <si>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</si>
  <si>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</si>
  <si>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</si>
  <si>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</si>
  <si>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</si>
  <si>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</si>
  <si>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</si>
  <si>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</si>
  <si>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</si>
  <si>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</si>
  <si>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</si>
  <si>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</si>
  <si>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</si>
  <si>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</si>
  <si>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</si>
  <si>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</si>
  <si>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</si>
  <si>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</si>
  <si>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</si>
  <si>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</si>
  <si>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</si>
  <si>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</si>
  <si>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</si>
  <si>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</si>
  <si>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</si>
  <si>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</si>
  <si>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</si>
  <si>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</si>
  <si>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</si>
  <si>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</si>
  <si>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</si>
  <si>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</si>
  <si>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</si>
  <si>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</si>
  <si>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</si>
  <si>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</si>
  <si>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</si>
  <si>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</si>
  <si>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</si>
  <si>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</si>
  <si>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</si>
  <si>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</si>
  <si>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</si>
  <si>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</si>
  <si>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</si>
  <si>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</si>
  <si>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</si>
  <si>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</si>
  <si>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</si>
  <si>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</si>
  <si>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</si>
  <si>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</si>
  <si>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</si>
  <si>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</si>
  <si>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</si>
  <si>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</si>
  <si>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</si>
  <si>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</si>
  <si>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</si>
  <si>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</si>
  <si>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</si>
  <si>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</si>
  <si>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</si>
  <si>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</si>
  <si>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</si>
  <si>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</si>
  <si>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</si>
  <si>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</si>
  <si>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</si>
  <si>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</si>
  <si>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</si>
  <si>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</si>
  <si>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</si>
  <si>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</si>
  <si>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</si>
  <si>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</si>
  <si>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</si>
  <si>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</si>
  <si>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</si>
  <si>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</si>
  <si>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</si>
  <si>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</si>
  <si>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</si>
  <si>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</si>
  <si>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</si>
  <si>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</si>
  <si>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</si>
  <si>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</si>
  <si>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</si>
  <si>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</si>
  <si>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</si>
  <si>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</si>
  <si>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</si>
  <si>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</si>
  <si>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</si>
  <si>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</si>
  <si>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</si>
  <si>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</si>
  <si>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</si>
  <si>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</si>
  <si>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</si>
  <si>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</si>
  <si>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</si>
  <si>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</si>
  <si>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</si>
  <si>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</si>
  <si>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</si>
  <si>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</si>
  <si>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</si>
  <si>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</si>
  <si>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</si>
  <si>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</si>
  <si>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</si>
  <si>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</si>
  <si>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</si>
  <si>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</si>
  <si>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</si>
  <si>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</si>
  <si>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</si>
  <si>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</si>
  <si>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</si>
  <si>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</si>
  <si>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</si>
  <si>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</si>
  <si>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</si>
  <si>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</si>
  <si>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</si>
  <si>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</si>
  <si>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</si>
  <si>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</si>
  <si>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</si>
  <si>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</si>
  <si>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</si>
  <si>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</si>
  <si>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</si>
  <si>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</si>
  <si>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</si>
  <si>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</si>
  <si>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</si>
  <si>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</si>
  <si>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</si>
  <si>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</si>
  <si>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</si>
  <si>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</si>
  <si>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</si>
  <si>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</si>
  <si>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</si>
  <si>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</si>
  <si>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</si>
  <si>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</si>
  <si>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</si>
  <si>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</si>
  <si>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</si>
  <si>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</si>
  <si>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</si>
  <si>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</si>
  <si>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</si>
  <si>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</si>
  <si>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</si>
  <si>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</si>
  <si>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</si>
  <si>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</si>
  <si>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</si>
  <si>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</si>
  <si>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</si>
  <si>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</si>
  <si>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</si>
  <si>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</si>
  <si>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</si>
  <si>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</si>
  <si>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</si>
  <si>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</si>
  <si>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</si>
  <si>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</si>
  <si>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</si>
  <si>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</si>
  <si>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</si>
  <si>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</si>
  <si>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</si>
  <si>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</si>
  <si>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</si>
  <si>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</si>
  <si>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</si>
  <si>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</si>
  <si>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</si>
  <si>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</si>
  <si>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</si>
  <si>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</si>
  <si>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</si>
  <si>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</si>
  <si>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</si>
  <si>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</si>
  <si>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</si>
  <si>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</si>
  <si>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</si>
  <si>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</si>
  <si>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</si>
  <si>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</si>
  <si>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</si>
  <si>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</si>
  <si>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</si>
  <si>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</si>
  <si>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</si>
  <si>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</si>
  <si>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</si>
  <si>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</si>
  <si>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</si>
  <si>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</si>
  <si>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</si>
  <si>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</si>
  <si>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</si>
  <si>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</si>
  <si>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</si>
  <si>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</si>
  <si>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</si>
  <si>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</si>
  <si>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</si>
  <si>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</si>
  <si>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</si>
  <si>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</si>
  <si>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</si>
  <si>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</si>
  <si>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</si>
  <si>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</si>
  <si>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</si>
  <si>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</si>
  <si>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</si>
  <si>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</si>
  <si>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</si>
  <si>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</si>
  <si>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</si>
  <si>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</si>
  <si>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</si>
  <si>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</si>
  <si>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</si>
  <si>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</si>
  <si>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</si>
  <si>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</si>
  <si>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</si>
  <si>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</si>
  <si>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</si>
  <si>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</si>
  <si>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</si>
  <si>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</si>
  <si>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</si>
  <si>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</si>
  <si>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</si>
  <si>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</si>
  <si>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</si>
  <si>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</si>
  <si>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</si>
  <si>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</si>
  <si>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</si>
  <si>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</si>
  <si>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</si>
  <si>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</si>
  <si>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</si>
  <si>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</si>
  <si>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</si>
  <si>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</si>
  <si>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</si>
  <si>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</si>
  <si>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</si>
  <si>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</si>
  <si>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</si>
  <si>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</si>
  <si>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</si>
  <si>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</si>
  <si>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</si>
  <si>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</si>
  <si>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</si>
  <si>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</si>
  <si>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</si>
  <si>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</si>
  <si>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</si>
  <si>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</si>
  <si>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</si>
  <si>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</si>
  <si>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</si>
  <si>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</si>
  <si>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</si>
  <si>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</si>
  <si>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</si>
  <si>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</si>
  <si>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</si>
  <si>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</si>
  <si>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</si>
  <si>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</si>
  <si>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</si>
  <si>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</si>
  <si>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</si>
  <si>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</si>
  <si>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</si>
  <si>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</si>
  <si>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</si>
  <si>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</si>
  <si>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</si>
  <si>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</si>
  <si>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</si>
  <si>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</si>
  <si>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</si>
  <si>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</si>
  <si>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</si>
  <si>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</si>
  <si>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</si>
  <si>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</si>
  <si>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</si>
  <si>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</si>
  <si>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</si>
  <si>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</si>
  <si>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</si>
  <si>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</si>
  <si>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</si>
  <si>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</si>
  <si>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</si>
  <si>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</si>
  <si>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</si>
  <si>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</si>
  <si>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</si>
  <si>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</si>
  <si>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</si>
  <si>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</si>
  <si>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</si>
  <si>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</si>
  <si>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</si>
  <si>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</si>
  <si>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</si>
  <si>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</si>
  <si>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</si>
  <si>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</si>
  <si>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</si>
  <si>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</si>
  <si>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</si>
  <si>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</si>
  <si>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</si>
  <si>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</si>
  <si>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</si>
  <si>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</si>
  <si>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</si>
  <si>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</si>
  <si>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</si>
  <si>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</si>
  <si>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</si>
  <si>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</si>
  <si>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</si>
  <si>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</si>
  <si>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</si>
  <si>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</si>
  <si>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</si>
  <si>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</si>
  <si>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</si>
  <si>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</si>
  <si>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</si>
  <si>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</si>
  <si>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</si>
  <si>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</si>
  <si>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</si>
  <si>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</si>
  <si>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</si>
  <si>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</si>
  <si>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</si>
  <si>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</si>
  <si>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</si>
  <si>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</si>
  <si>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</si>
  <si>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</si>
  <si>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</si>
  <si>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</si>
  <si>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</si>
  <si>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</si>
  <si>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</si>
  <si>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</si>
  <si>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</si>
  <si>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</si>
  <si>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</si>
  <si>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</si>
  <si>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</si>
  <si>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</si>
  <si>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</si>
  <si>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</si>
  <si>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</si>
  <si>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</si>
  <si>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</si>
  <si>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</si>
  <si>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</si>
  <si>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</si>
  <si>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</si>
  <si>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</si>
  <si>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</si>
  <si>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</si>
  <si>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</si>
  <si>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</si>
  <si>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</si>
  <si>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</si>
  <si>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</si>
  <si>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</si>
  <si>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</si>
  <si>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</si>
  <si>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</si>
  <si>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</si>
  <si>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</si>
  <si>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</si>
  <si>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</si>
  <si>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</si>
  <si>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</si>
  <si>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</si>
  <si>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</si>
  <si>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</si>
  <si>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</si>
  <si>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</si>
  <si>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</si>
  <si>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</si>
  <si>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</si>
  <si>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</si>
  <si>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</si>
  <si>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</si>
  <si>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</si>
  <si>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</si>
  <si>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</si>
  <si>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</si>
  <si>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</si>
  <si>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</si>
  <si>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</si>
  <si>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</si>
  <si>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</si>
  <si>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</si>
  <si>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</si>
  <si>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</si>
  <si>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</si>
  <si>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</si>
  <si>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</si>
  <si>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</si>
  <si>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</si>
  <si>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</si>
  <si>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</si>
  <si>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</si>
  <si>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</si>
  <si>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</si>
  <si>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</si>
  <si>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</si>
  <si>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</si>
  <si>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</si>
  <si>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</si>
  <si>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</si>
  <si>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</si>
  <si>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</si>
  <si>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</si>
  <si>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</si>
  <si>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</si>
  <si>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</si>
  <si>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</si>
  <si>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</si>
  <si>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</si>
  <si>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</si>
  <si>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</si>
  <si>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</si>
  <si>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</si>
  <si>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</si>
  <si>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</si>
  <si>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</si>
  <si>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</si>
  <si>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</si>
  <si>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</si>
  <si>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</si>
  <si>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</si>
  <si>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</si>
  <si>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</si>
  <si>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</si>
  <si>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</si>
  <si>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</si>
  <si>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</si>
  <si>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</si>
  <si>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</si>
  <si>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</si>
  <si>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</si>
  <si>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</si>
  <si>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</si>
  <si>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</si>
  <si>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</si>
  <si>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</si>
  <si>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</si>
  <si>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</si>
  <si>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</si>
  <si>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</si>
  <si>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</si>
  <si>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</si>
  <si>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</si>
  <si>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</si>
  <si>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</si>
  <si>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</si>
  <si>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</si>
  <si>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</si>
  <si>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</si>
  <si>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</si>
  <si>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</si>
  <si>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</si>
  <si>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</si>
  <si>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</si>
  <si>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</si>
  <si>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</si>
  <si>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</si>
  <si>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</si>
  <si>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</si>
  <si>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</si>
  <si>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</si>
  <si>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</si>
  <si>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</si>
  <si>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</si>
  <si>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</si>
  <si>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</si>
  <si>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</si>
  <si>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</si>
  <si>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</si>
  <si>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</si>
  <si>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</si>
  <si>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</si>
  <si>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</si>
  <si>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</si>
  <si>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</si>
  <si>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</si>
  <si>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</si>
  <si>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</si>
  <si>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</si>
  <si>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</si>
  <si>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</si>
  <si>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</si>
  <si>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</si>
  <si>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</si>
  <si>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</si>
  <si>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</si>
  <si>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</si>
  <si>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</si>
  <si>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</si>
  <si>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</si>
  <si>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</si>
  <si>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</si>
  <si>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</si>
  <si>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</si>
  <si>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</si>
  <si>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</si>
  <si>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</si>
  <si>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</si>
  <si>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</si>
  <si>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</si>
  <si>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</si>
  <si>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</si>
  <si>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</si>
  <si>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</si>
  <si>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</si>
  <si>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</si>
  <si>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</si>
  <si>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</si>
  <si>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</si>
  <si>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</si>
  <si>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</si>
  <si>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</si>
  <si>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</si>
  <si>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</si>
  <si>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</si>
  <si>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</si>
  <si>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</si>
  <si>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</si>
  <si>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</si>
  <si>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</si>
  <si>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</si>
  <si>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</si>
  <si>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</si>
  <si>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</si>
  <si>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</si>
  <si>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</si>
  <si>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</si>
  <si>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</si>
  <si>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</si>
  <si>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</si>
  <si>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</si>
  <si>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</si>
  <si>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</si>
  <si>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</si>
  <si>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</si>
  <si>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</si>
  <si>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</si>
  <si>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</si>
  <si>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</si>
  <si>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</si>
  <si>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</si>
  <si>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</si>
  <si>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</si>
  <si>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</si>
  <si>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</si>
  <si>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</si>
  <si>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</si>
  <si>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</si>
  <si>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</si>
  <si>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</si>
  <si>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</si>
  <si>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</si>
  <si>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</si>
  <si>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</si>
  <si>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</si>
  <si>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</si>
  <si>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</si>
  <si>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</si>
  <si>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</si>
  <si>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</si>
  <si>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</si>
  <si>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</si>
  <si>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</si>
  <si>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</si>
  <si>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</si>
  <si>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</si>
  <si>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</si>
  <si>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</si>
  <si>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</si>
  <si>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</si>
  <si>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</si>
  <si>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</si>
  <si>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</si>
  <si>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</si>
  <si>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</si>
  <si>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</si>
  <si>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</si>
  <si>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</si>
  <si>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</si>
  <si>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</si>
  <si>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</si>
  <si>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</si>
  <si>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</si>
  <si>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</si>
  <si>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</si>
  <si>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</si>
  <si>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</si>
  <si>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</si>
  <si>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</si>
  <si>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</si>
  <si>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</si>
  <si>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</si>
  <si>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</si>
  <si>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</si>
  <si>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</si>
  <si>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</si>
  <si>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</si>
  <si>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</si>
  <si>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</si>
  <si>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</si>
  <si>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</si>
  <si>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</si>
  <si>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</si>
  <si>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</si>
  <si>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</si>
  <si>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</si>
  <si>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</si>
  <si>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</si>
  <si>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</si>
  <si>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</si>
  <si>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</si>
  <si>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</si>
  <si>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</si>
  <si>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</si>
  <si>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</si>
  <si>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</si>
  <si>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</si>
  <si>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</si>
  <si>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</si>
  <si>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</si>
  <si>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</si>
  <si>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</si>
  <si>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</si>
  <si>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</si>
  <si>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</si>
  <si>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</si>
  <si>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</si>
  <si>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</si>
  <si>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</si>
  <si>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</si>
  <si>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</si>
  <si>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</si>
  <si>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</si>
  <si>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</si>
  <si>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</si>
  <si>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</si>
  <si>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</si>
  <si>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</si>
  <si>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</si>
  <si>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</si>
  <si>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</si>
  <si>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</si>
  <si>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</si>
  <si>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</si>
  <si>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</si>
  <si>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</si>
  <si>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</si>
  <si>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</si>
  <si>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</si>
  <si>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</si>
  <si>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</si>
  <si>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</si>
  <si>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</si>
  <si>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</si>
  <si>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</si>
  <si>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</si>
  <si>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</si>
  <si>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</si>
  <si>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</si>
  <si>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</si>
  <si>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</si>
  <si>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</si>
  <si>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</si>
  <si>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</si>
  <si>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</si>
  <si>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</si>
  <si>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</si>
  <si>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</si>
  <si>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</si>
  <si>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</si>
  <si>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</si>
  <si>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</si>
  <si>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</si>
  <si>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</si>
  <si>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</si>
  <si>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</si>
  <si>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</si>
  <si>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</si>
  <si>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</si>
  <si>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</si>
  <si>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</si>
  <si>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</si>
  <si>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</si>
  <si>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</si>
  <si>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</si>
  <si>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</si>
  <si>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</si>
  <si>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</si>
  <si>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</si>
  <si>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</si>
  <si>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</si>
  <si>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</si>
  <si>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</si>
  <si>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</si>
  <si>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</si>
  <si>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</si>
  <si>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</si>
  <si>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</si>
  <si>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</si>
  <si>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</si>
  <si>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</si>
  <si>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</si>
  <si>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</si>
  <si>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</si>
  <si>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</si>
  <si>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</si>
  <si>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</si>
  <si>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</si>
  <si>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</si>
  <si>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</si>
  <si>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</si>
  <si>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</si>
  <si>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</si>
  <si>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</si>
  <si>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</si>
  <si>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</si>
  <si>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</si>
  <si>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</si>
  <si>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</si>
  <si>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</si>
  <si>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</si>
  <si>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</si>
  <si>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</si>
  <si>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</si>
  <si>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</si>
  <si>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</si>
  <si>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</si>
  <si>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</si>
  <si>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</si>
  <si>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</si>
  <si>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</si>
  <si>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</si>
  <si>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</si>
  <si>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</si>
  <si>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</si>
  <si>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</si>
  <si>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</si>
  <si>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</si>
  <si>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</si>
  <si>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</si>
  <si>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</si>
  <si>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</si>
  <si>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</si>
  <si>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</si>
  <si>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</si>
  <si>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</si>
  <si>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</si>
  <si>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</si>
  <si>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</si>
  <si>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</si>
  <si>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</si>
  <si>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</si>
  <si>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</si>
  <si>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</si>
  <si>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</si>
  <si>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</si>
  <si>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</si>
  <si>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</si>
  <si>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</si>
  <si>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</si>
  <si>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</si>
  <si>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</si>
  <si>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</si>
  <si>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</si>
  <si>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</si>
  <si>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</si>
  <si>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</si>
  <si>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</si>
  <si>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</si>
  <si>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</si>
  <si>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</si>
  <si>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</si>
  <si>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</si>
  <si>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</si>
  <si>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</si>
  <si>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</si>
  <si>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</si>
  <si>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</si>
  <si>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</si>
  <si>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</si>
  <si>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</si>
  <si>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</si>
  <si>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</si>
  <si>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</si>
  <si>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</si>
  <si>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</si>
  <si>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</si>
  <si>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</si>
  <si>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</si>
  <si>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</si>
  <si>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</si>
  <si>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</si>
  <si>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</si>
  <si>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</si>
  <si>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</si>
  <si>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</si>
  <si>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</si>
  <si>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</si>
  <si>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</si>
  <si>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</si>
  <si>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</si>
  <si>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</si>
  <si>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</si>
  <si>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</si>
  <si>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</si>
  <si>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</si>
  <si>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</si>
  <si>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</si>
  <si>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</si>
  <si>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</si>
  <si>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</si>
  <si>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</si>
  <si>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</si>
  <si>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</si>
  <si>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</si>
  <si>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</si>
  <si>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</si>
  <si>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</si>
  <si>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</si>
  <si>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</si>
  <si>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</si>
  <si>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</si>
  <si>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</si>
  <si>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</si>
  <si>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</si>
  <si>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</si>
  <si>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</si>
  <si>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</si>
  <si>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</si>
  <si>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</si>
  <si>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</si>
  <si>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</si>
  <si>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</si>
  <si>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</si>
  <si>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</si>
  <si>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</si>
  <si>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</si>
  <si>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</si>
  <si>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</si>
  <si>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</si>
  <si>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</si>
  <si>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</si>
  <si>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</si>
  <si>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</si>
  <si>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</si>
  <si>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</si>
  <si>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</si>
  <si>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</si>
  <si>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</si>
  <si>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</si>
  <si>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</si>
  <si>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</si>
  <si>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</si>
  <si>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</si>
  <si>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</si>
  <si>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</si>
  <si>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</si>
  <si>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</si>
  <si>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</si>
  <si>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</si>
  <si>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</si>
  <si>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</si>
  <si>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</si>
  <si>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</si>
  <si>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</si>
  <si>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</si>
  <si>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</si>
  <si>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</si>
  <si>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</si>
  <si>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</si>
  <si>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</si>
  <si>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</si>
  <si>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</si>
  <si>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</si>
  <si>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</si>
  <si>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</si>
  <si>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</si>
  <si>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</si>
  <si>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</si>
  <si>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</si>
  <si>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</si>
  <si>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</si>
  <si>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</si>
  <si>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</si>
  <si>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</si>
  <si>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</si>
  <si>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</si>
  <si>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</si>
  <si>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</si>
  <si>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</si>
  <si>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</si>
  <si>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</si>
  <si>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</si>
  <si>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</si>
  <si>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</si>
  <si>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</si>
  <si>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</si>
  <si>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</si>
  <si>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</si>
  <si>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</si>
  <si>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</si>
  <si>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</si>
  <si>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</si>
  <si>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</si>
  <si>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</si>
  <si>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</si>
  <si>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</si>
  <si>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</si>
  <si>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</si>
  <si>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</si>
  <si>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</si>
  <si>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</si>
  <si>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</si>
  <si>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</si>
  <si>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</si>
  <si>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</si>
  <si>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</si>
  <si>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</si>
  <si>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</si>
  <si>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</si>
  <si>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</si>
  <si>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</si>
  <si>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</si>
  <si>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</si>
  <si>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</si>
  <si>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</si>
  <si>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</si>
  <si>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</si>
  <si>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</si>
  <si>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</si>
  <si>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</si>
  <si>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</si>
  <si>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</si>
  <si>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</si>
  <si>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</si>
  <si>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</si>
  <si>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</si>
  <si>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</si>
  <si>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</si>
  <si>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</si>
  <si>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</si>
  <si>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</si>
  <si>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</si>
  <si>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</si>
  <si>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</si>
  <si>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</si>
  <si>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</si>
  <si>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</si>
  <si>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</si>
  <si>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</si>
  <si>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</si>
  <si>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</si>
  <si>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</si>
  <si>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</si>
  <si>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</si>
  <si>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</si>
  <si>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</si>
  <si>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</si>
  <si>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</si>
  <si>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</si>
  <si>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</si>
  <si>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</si>
  <si>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</si>
  <si>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</si>
  <si>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</si>
  <si>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</si>
  <si>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</si>
  <si>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</si>
  <si>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</si>
  <si>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</si>
  <si>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</si>
  <si>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</si>
  <si>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</si>
  <si>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</si>
  <si>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</si>
  <si>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</si>
  <si>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</si>
  <si>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</si>
  <si>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</si>
  <si>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</si>
  <si>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</si>
  <si>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</si>
  <si>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</si>
  <si>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</si>
  <si>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</si>
  <si>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</si>
  <si>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</si>
  <si>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</si>
  <si>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</si>
  <si>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</si>
  <si>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</si>
  <si>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</si>
  <si>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</si>
  <si>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</si>
  <si>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</si>
  <si>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</si>
  <si>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</si>
  <si>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</si>
  <si>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</si>
  <si>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</si>
  <si>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</si>
  <si>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</si>
  <si>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</si>
  <si>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</si>
  <si>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</si>
  <si>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</si>
  <si>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</si>
  <si>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</si>
  <si>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</si>
  <si>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</si>
  <si>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</si>
  <si>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</si>
  <si>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</si>
  <si>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</si>
  <si>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</si>
  <si>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</si>
  <si>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</si>
  <si>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</si>
  <si>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</si>
  <si>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</si>
  <si>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</si>
  <si>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</si>
  <si>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</si>
  <si>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</si>
  <si>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</si>
  <si>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</si>
  <si>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</si>
  <si>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</si>
  <si>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</si>
  <si>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</si>
  <si>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</si>
  <si>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</si>
  <si>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</si>
  <si>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</si>
  <si>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</si>
  <si>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</si>
  <si>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</si>
  <si>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</si>
  <si>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</si>
  <si>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</si>
  <si>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</si>
  <si>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</si>
  <si>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</si>
  <si>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</si>
  <si>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</si>
  <si>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</si>
  <si>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</si>
  <si>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</si>
  <si>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</si>
  <si>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</si>
  <si>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</si>
  <si>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</si>
  <si>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</si>
  <si>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</si>
  <si>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</si>
  <si>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</si>
  <si>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</si>
  <si>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</si>
  <si>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</si>
  <si>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</si>
  <si>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</si>
  <si>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</si>
  <si>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</si>
  <si>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</si>
  <si>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</si>
  <si>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</si>
  <si>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</si>
  <si>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</si>
  <si>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</si>
  <si>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</si>
  <si>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</si>
  <si>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</si>
  <si>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</si>
  <si>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</si>
  <si>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</si>
  <si>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</si>
  <si>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</si>
  <si>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</si>
  <si>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</si>
  <si>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</si>
  <si>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</si>
  <si>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</si>
  <si>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</si>
  <si>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</si>
  <si>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</si>
  <si>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</si>
  <si>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</si>
  <si>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</si>
  <si>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</si>
  <si>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</si>
  <si>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</si>
  <si>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</si>
  <si>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</si>
  <si>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</si>
  <si>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</si>
  <si>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</si>
  <si>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</si>
  <si>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</si>
  <si>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</si>
  <si>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</si>
  <si>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</si>
  <si>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</si>
  <si>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</si>
  <si>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</si>
  <si>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</si>
  <si>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</si>
  <si>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</si>
  <si>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</si>
  <si>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</si>
  <si>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</si>
  <si>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</si>
  <si>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</si>
  <si>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</si>
  <si>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</si>
  <si>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</si>
  <si>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</si>
  <si>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</si>
  <si>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</si>
  <si>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</si>
  <si>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</si>
  <si>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</si>
  <si>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</si>
  <si>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</si>
  <si>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</si>
  <si>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</si>
  <si>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</si>
  <si>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</si>
  <si>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</si>
  <si>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</si>
  <si>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</si>
  <si>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</si>
  <si>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</si>
  <si>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</si>
  <si>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</si>
  <si>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</si>
  <si>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</si>
  <si>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</si>
  <si>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</si>
  <si>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</si>
  <si>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</si>
  <si>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</si>
  <si>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</si>
  <si>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</si>
  <si>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</si>
  <si>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</si>
  <si>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</si>
  <si>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</si>
  <si>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</si>
  <si>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</si>
  <si>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</si>
  <si>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</si>
  <si>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</si>
  <si>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</si>
  <si>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</si>
  <si>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</si>
  <si>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</si>
  <si>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</si>
  <si>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</si>
  <si>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</si>
  <si>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</si>
  <si>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</si>
  <si>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</si>
  <si>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</si>
  <si>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</si>
  <si>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</si>
  <si>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</si>
  <si>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</si>
  <si>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</si>
  <si>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</si>
  <si>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</si>
  <si>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</si>
  <si>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</si>
  <si>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</si>
  <si>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</si>
  <si>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</si>
  <si>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</si>
  <si>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</si>
  <si>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</si>
  <si>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</si>
  <si>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</si>
  <si>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</si>
  <si>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</si>
  <si>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</si>
  <si>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</si>
  <si>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</si>
  <si>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</si>
  <si>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</si>
  <si>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</si>
  <si>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</si>
  <si>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</si>
  <si>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</si>
  <si>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</si>
  <si>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</si>
  <si>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</si>
  <si>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</si>
  <si>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</si>
  <si>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</si>
  <si>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</si>
  <si>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</si>
  <si>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</si>
  <si>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</si>
  <si>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</si>
  <si>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</si>
  <si>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</si>
  <si>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</si>
  <si>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</si>
  <si>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</si>
  <si>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</si>
  <si>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</si>
  <si>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</si>
  <si>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</si>
  <si>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</si>
  <si>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</si>
  <si>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</si>
  <si>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</si>
  <si>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</si>
  <si>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</si>
  <si>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</si>
  <si>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</si>
  <si>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</si>
  <si>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</si>
  <si>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</si>
  <si>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</si>
  <si>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</si>
  <si>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</si>
  <si>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</si>
  <si>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</si>
  <si>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</si>
  <si>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</si>
  <si>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</si>
  <si>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</si>
  <si>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</si>
  <si>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</si>
  <si>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</si>
  <si>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</si>
  <si>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</si>
  <si>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</si>
  <si>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</si>
  <si>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</si>
  <si>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</si>
  <si>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</si>
  <si>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</si>
  <si>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</si>
  <si>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</si>
  <si>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</si>
  <si>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</si>
  <si>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</si>
  <si>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</si>
  <si>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</si>
  <si>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</si>
  <si>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</si>
  <si>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</si>
  <si>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</si>
  <si>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</si>
  <si>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</si>
  <si>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</si>
  <si>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</si>
  <si>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</si>
  <si>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</si>
  <si>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</si>
  <si>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</si>
  <si>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</si>
  <si>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</si>
  <si>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</si>
  <si>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</si>
  <si>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</si>
  <si>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</si>
  <si>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</si>
  <si>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</si>
  <si>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</si>
  <si>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</si>
  <si>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</si>
  <si>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</si>
  <si>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</si>
  <si>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</si>
  <si>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</si>
  <si>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</si>
  <si>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</si>
  <si>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</si>
  <si>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</si>
  <si>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</si>
  <si>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</si>
  <si>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</si>
  <si>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</si>
  <si>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</si>
  <si>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</si>
  <si>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</si>
  <si>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</si>
  <si>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</si>
  <si>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</si>
  <si>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</si>
  <si>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</si>
  <si>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</si>
  <si>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</si>
  <si>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</si>
  <si>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</si>
  <si>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</si>
  <si>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</si>
  <si>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</si>
  <si>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</si>
  <si>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</si>
  <si>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</si>
  <si>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</si>
  <si>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</si>
  <si>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</si>
  <si>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</si>
  <si>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</si>
  <si>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</si>
  <si>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</si>
  <si>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</si>
  <si>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</si>
  <si>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</si>
  <si>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</si>
  <si>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</si>
  <si>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</si>
  <si>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</si>
  <si>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</si>
  <si>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</si>
  <si>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</si>
  <si>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</si>
  <si>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</si>
  <si>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</si>
  <si>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</si>
  <si>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</si>
  <si>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</si>
  <si>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</si>
  <si>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</si>
  <si>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</si>
  <si>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</si>
  <si>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</si>
  <si>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</si>
  <si>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</si>
  <si>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</si>
  <si>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</si>
  <si>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</si>
  <si>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</si>
  <si>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</si>
  <si>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</si>
  <si>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</si>
  <si>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</si>
  <si>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</si>
  <si>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</si>
  <si>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</si>
  <si>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</si>
  <si>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</si>
  <si>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</si>
  <si>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</si>
  <si>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</si>
  <si>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</si>
  <si>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</si>
  <si>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</si>
  <si>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</si>
  <si>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</si>
  <si>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</si>
  <si>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</si>
  <si>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</si>
  <si>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</si>
  <si>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</si>
  <si>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</si>
  <si>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</si>
  <si>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</si>
  <si>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</si>
  <si>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</si>
  <si>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</si>
  <si>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</si>
  <si>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</si>
  <si>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</si>
  <si>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</si>
  <si>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</si>
  <si>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</si>
  <si>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</si>
  <si>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</si>
  <si>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</si>
  <si>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</si>
  <si>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</si>
  <si>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</si>
  <si>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</si>
  <si>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</si>
  <si>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</si>
  <si>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</si>
  <si>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</si>
  <si>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</si>
  <si>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</si>
  <si>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</si>
  <si>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</si>
  <si>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</si>
  <si>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</si>
  <si>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</si>
  <si>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</si>
  <si>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</si>
  <si>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</si>
  <si>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</si>
  <si>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</si>
  <si>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</si>
  <si>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</si>
  <si>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</si>
  <si>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</si>
  <si>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</si>
  <si>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</si>
  <si>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</si>
  <si>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</si>
  <si>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</si>
  <si>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</si>
  <si>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</si>
  <si>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</si>
  <si>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</si>
  <si>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</si>
  <si>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</si>
  <si>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</si>
  <si>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</si>
  <si>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</si>
  <si>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</si>
  <si>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</si>
  <si>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</si>
  <si>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</si>
  <si>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</si>
  <si>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</si>
  <si>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</si>
  <si>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</si>
  <si>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</si>
  <si>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</si>
  <si>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</si>
  <si>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</si>
  <si>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</si>
  <si>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</si>
  <si>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</si>
  <si>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</si>
  <si>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</si>
  <si>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</si>
  <si>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</si>
  <si>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</si>
  <si>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</si>
  <si>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</si>
  <si>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</si>
  <si>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</si>
  <si>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</si>
  <si>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</si>
  <si>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</si>
  <si>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</si>
  <si>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</si>
  <si>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</si>
  <si>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</si>
  <si>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</si>
  <si>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</si>
  <si>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</si>
  <si>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</si>
  <si>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</si>
  <si>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</si>
  <si>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</si>
  <si>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</si>
  <si>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</si>
  <si>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</si>
  <si>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</si>
  <si>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</si>
  <si>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</si>
  <si>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</si>
  <si>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</si>
  <si>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</si>
  <si>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</si>
  <si>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</si>
  <si>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</si>
  <si>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</si>
  <si>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</si>
  <si>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</si>
  <si>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</si>
  <si>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</si>
  <si>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</si>
  <si>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</si>
  <si>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</si>
  <si>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</si>
  <si>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</si>
  <si>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</si>
  <si>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</si>
  <si>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</si>
  <si>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</si>
  <si>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</si>
  <si>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</si>
  <si>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</si>
  <si>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</si>
  <si>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</si>
  <si>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</si>
  <si>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</si>
  <si>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</si>
  <si>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</si>
  <si>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</si>
  <si>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</si>
  <si>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</si>
  <si>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</si>
  <si>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</si>
  <si>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</si>
  <si>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</si>
  <si>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</si>
  <si>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</si>
  <si>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</si>
  <si>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</si>
  <si>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</si>
  <si>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</si>
  <si>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</si>
  <si>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</si>
  <si>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</si>
  <si>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</si>
  <si>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</si>
  <si>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</si>
  <si>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</si>
  <si>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</si>
  <si>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</si>
  <si>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</si>
  <si>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</si>
  <si>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</si>
  <si>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</si>
  <si>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</si>
  <si>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</si>
  <si>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</si>
  <si>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</si>
  <si>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</si>
  <si>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</si>
  <si>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</si>
  <si>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</si>
  <si>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</si>
  <si>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</si>
  <si>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</si>
  <si>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</si>
  <si>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</si>
  <si>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</si>
  <si>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</si>
  <si>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</si>
  <si>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</si>
  <si>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</si>
  <si>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</si>
  <si>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</si>
  <si>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</si>
  <si>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</si>
  <si>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</si>
  <si>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</si>
  <si>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</si>
  <si>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</si>
  <si>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</si>
  <si>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</si>
  <si>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</si>
  <si>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</si>
  <si>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</si>
  <si>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</si>
  <si>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</si>
  <si>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</si>
  <si>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</si>
  <si>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</si>
  <si>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</si>
  <si>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</si>
  <si>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</si>
  <si>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</si>
  <si>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</si>
  <si>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</si>
  <si>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</si>
  <si>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</si>
  <si>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</si>
  <si>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</si>
  <si>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</si>
  <si>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</si>
  <si>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</si>
  <si>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</si>
  <si>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</si>
  <si>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</si>
  <si>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</si>
  <si>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</si>
  <si>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</si>
  <si>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</si>
  <si>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</si>
  <si>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</si>
  <si>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</si>
  <si>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</si>
  <si>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</si>
  <si>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</si>
  <si>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</si>
  <si>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</si>
  <si>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</si>
  <si>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</si>
  <si>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</si>
  <si>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</si>
  <si>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</si>
  <si>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</si>
  <si>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</si>
  <si>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</si>
  <si>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</si>
  <si>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</si>
  <si>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</si>
  <si>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</si>
  <si>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</si>
  <si>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</si>
  <si>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</si>
  <si>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</si>
  <si>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</si>
  <si>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</si>
  <si>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</si>
  <si>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</si>
  <si>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</si>
  <si>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</si>
  <si>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</si>
  <si>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</si>
  <si>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</si>
  <si>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</si>
  <si>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</si>
  <si>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</si>
  <si>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</si>
  <si>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</si>
  <si>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</si>
  <si>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</si>
  <si>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</si>
  <si>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</si>
  <si>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</si>
  <si>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</si>
  <si>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</si>
  <si>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</si>
  <si>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</si>
  <si>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</si>
  <si>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</si>
  <si>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</si>
  <si>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</si>
  <si>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</si>
  <si>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</si>
  <si>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</si>
  <si>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</si>
  <si>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</si>
  <si>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</si>
  <si>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</si>
  <si>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</si>
  <si>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</si>
  <si>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</si>
  <si>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</si>
  <si>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</si>
  <si>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</si>
  <si>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</si>
  <si>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</si>
  <si>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</si>
  <si>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</si>
  <si>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</si>
  <si>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</si>
  <si>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</si>
  <si>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</si>
  <si>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</si>
  <si>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</si>
  <si>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</si>
  <si>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</si>
  <si>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</si>
  <si>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</si>
  <si>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</si>
  <si>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</si>
  <si>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</si>
  <si>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</si>
  <si>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</si>
  <si>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</si>
  <si>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</si>
  <si>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</si>
  <si>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</si>
  <si>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</si>
  <si>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</si>
  <si>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</si>
  <si>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</si>
  <si>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</si>
  <si>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</si>
  <si>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</si>
  <si>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</si>
  <si>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</si>
  <si>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</si>
  <si>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</si>
  <si>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</si>
  <si>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</si>
  <si>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</si>
  <si>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</si>
  <si>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</si>
  <si>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</si>
  <si>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</si>
  <si>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</si>
  <si>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</si>
  <si>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</si>
  <si>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</si>
  <si>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</si>
  <si>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</si>
  <si>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</si>
  <si>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</si>
  <si>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</si>
  <si>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</si>
  <si>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</si>
  <si>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</si>
  <si>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</si>
  <si>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</si>
  <si>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</si>
  <si>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</si>
  <si>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</si>
  <si>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</si>
  <si>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</si>
  <si>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</si>
  <si>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</si>
  <si>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</si>
  <si>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</si>
  <si>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</si>
  <si>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</si>
  <si>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</si>
  <si>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</si>
  <si>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</si>
  <si>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</si>
  <si>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</si>
  <si>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</si>
  <si>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</si>
  <si>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</si>
  <si>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</si>
  <si>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</si>
  <si>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</si>
  <si>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</si>
  <si>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</si>
  <si>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</si>
  <si>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</si>
  <si>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</si>
  <si>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</si>
  <si>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</si>
  <si>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</si>
  <si>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</si>
  <si>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</si>
  <si>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</si>
  <si>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</si>
  <si>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</si>
  <si>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</si>
  <si>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</si>
  <si>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</si>
  <si>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</si>
  <si>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</si>
  <si>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</si>
  <si>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</si>
  <si>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</si>
  <si>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</si>
  <si>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</si>
  <si>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</si>
  <si>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</si>
  <si>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</si>
  <si>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</si>
  <si>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</si>
  <si>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</si>
  <si>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</si>
  <si>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</si>
  <si>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</si>
  <si>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</si>
  <si>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</si>
  <si>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</si>
  <si>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</si>
  <si>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</si>
  <si>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</si>
  <si>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</si>
  <si>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</si>
  <si>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</si>
  <si>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</si>
  <si>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</si>
  <si>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</si>
  <si>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</si>
  <si>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</si>
  <si>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</si>
  <si>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</si>
  <si>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</si>
  <si>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</si>
  <si>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</si>
  <si>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</si>
  <si>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</si>
  <si>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</si>
  <si>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</si>
  <si>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</si>
  <si>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</si>
  <si>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</si>
  <si>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</si>
  <si>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</si>
  <si>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</si>
  <si>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</si>
  <si>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</si>
  <si>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</si>
  <si>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</si>
  <si>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</si>
  <si>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</si>
  <si>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</si>
  <si>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</si>
  <si>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</si>
  <si>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</si>
  <si>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</si>
  <si>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</si>
  <si>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</si>
  <si>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</si>
  <si>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</si>
  <si>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</si>
  <si>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</si>
  <si>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</si>
  <si>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</si>
  <si>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</si>
  <si>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</si>
  <si>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</si>
  <si>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</si>
  <si>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</si>
  <si>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</si>
  <si>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</si>
  <si>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</si>
  <si>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</si>
  <si>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</si>
  <si>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</si>
  <si>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</si>
  <si>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</si>
  <si>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</si>
  <si>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</si>
  <si>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</si>
  <si>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</si>
  <si>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</si>
  <si>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</si>
  <si>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</si>
  <si>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</si>
  <si>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</si>
  <si>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</si>
  <si>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</si>
  <si>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</si>
  <si>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</si>
  <si>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</si>
  <si>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</si>
  <si>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</si>
  <si>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</si>
  <si>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</si>
  <si>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</si>
  <si>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</si>
  <si>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</si>
  <si>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</si>
  <si>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</si>
  <si>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</si>
  <si>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</si>
  <si>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</si>
  <si>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</si>
  <si>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</si>
  <si>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</si>
  <si>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</si>
  <si>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</si>
  <si>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</si>
  <si>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</si>
  <si>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</si>
  <si>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</si>
  <si>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</si>
  <si>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</si>
  <si>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</si>
  <si>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</si>
  <si>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</si>
  <si>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</si>
  <si>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</si>
  <si>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</si>
  <si>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</si>
  <si>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</si>
  <si>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</si>
  <si>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</si>
  <si>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</si>
  <si>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</si>
  <si>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</si>
  <si>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</si>
  <si>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</si>
  <si>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</si>
  <si>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</si>
  <si>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</si>
  <si>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</si>
  <si>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</si>
  <si>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</si>
  <si>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</si>
  <si>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</si>
  <si>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</si>
  <si>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</si>
  <si>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</si>
  <si>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</si>
  <si>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</si>
  <si>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</si>
  <si>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</si>
  <si>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</si>
  <si>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</si>
  <si>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</si>
  <si>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</si>
  <si>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</si>
  <si>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</si>
  <si>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</si>
  <si>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</si>
  <si>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</si>
  <si>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</si>
  <si>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</si>
  <si>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</si>
  <si>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</si>
  <si>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</si>
  <si>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</si>
  <si>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</si>
  <si>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</si>
  <si>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</si>
  <si>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</si>
  <si>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</si>
  <si>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</si>
  <si>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</si>
  <si>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</si>
  <si>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</si>
  <si>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</si>
  <si>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</si>
  <si>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</si>
  <si>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</si>
  <si>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</si>
  <si>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</si>
  <si>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</si>
  <si>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</si>
  <si>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</si>
  <si>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</si>
  <si>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</si>
  <si>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</si>
  <si>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</si>
  <si>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</si>
  <si>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</si>
  <si>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</si>
  <si>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</si>
  <si>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</si>
  <si>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</si>
  <si>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</si>
  <si>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</si>
  <si>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</si>
  <si>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</si>
  <si>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</si>
  <si>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</si>
  <si>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</si>
  <si>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</si>
  <si>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</si>
  <si>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</si>
  <si>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</si>
  <si>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</si>
  <si>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</si>
  <si>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</si>
  <si>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</si>
  <si>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</si>
  <si>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</si>
  <si>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</si>
  <si>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</si>
  <si>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</si>
  <si>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</si>
  <si>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</si>
  <si>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</si>
  <si>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</si>
  <si>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</si>
  <si>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</si>
  <si>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</si>
  <si>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</si>
  <si>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</si>
  <si>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</si>
  <si>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</si>
  <si>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</si>
  <si>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</si>
  <si>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</si>
  <si>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</si>
  <si>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</si>
  <si>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</si>
  <si>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</si>
  <si>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</si>
  <si>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</si>
  <si>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</si>
  <si>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</si>
  <si>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</si>
  <si>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</si>
  <si>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</si>
  <si>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</si>
  <si>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</si>
  <si>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</si>
  <si>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</si>
  <si>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</si>
  <si>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</si>
  <si>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</si>
  <si>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</si>
  <si>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</si>
  <si>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</si>
  <si>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</si>
  <si>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</si>
  <si>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</si>
  <si>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</si>
  <si>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</si>
  <si>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</si>
  <si>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</si>
  <si>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</si>
  <si>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</si>
  <si>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</si>
  <si>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</si>
  <si>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</si>
  <si>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</si>
  <si>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</si>
  <si>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</si>
  <si>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</si>
  <si>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</si>
  <si>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</si>
  <si>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</si>
  <si>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</si>
  <si>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</si>
  <si>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</si>
  <si>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</si>
  <si>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</si>
  <si>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</si>
  <si>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</si>
  <si>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</si>
  <si>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</si>
  <si>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</si>
  <si>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</si>
  <si>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</si>
  <si>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</si>
  <si>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</si>
  <si>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</si>
  <si>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</si>
  <si>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</si>
  <si>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</si>
  <si>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</si>
  <si>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</si>
  <si>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</si>
  <si>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</si>
  <si>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</si>
  <si>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</si>
  <si>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</si>
  <si>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</si>
  <si>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</si>
  <si>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</si>
  <si>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</si>
  <si>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</si>
  <si>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</si>
  <si>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</si>
  <si>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</si>
  <si>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</si>
  <si>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</si>
  <si>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</si>
  <si>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</si>
  <si>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</si>
  <si>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</si>
  <si>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</si>
  <si>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</si>
  <si>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</si>
  <si>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</si>
  <si>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</si>
  <si>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</si>
  <si>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</si>
  <si>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</si>
  <si>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</si>
  <si>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</si>
  <si>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</si>
  <si>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</si>
  <si>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</si>
  <si>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</si>
  <si>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</si>
  <si>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</si>
  <si>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</si>
  <si>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</si>
  <si>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</si>
  <si>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</si>
  <si>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</si>
  <si>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</si>
  <si>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</si>
  <si>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</si>
  <si>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</si>
  <si>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</si>
  <si>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</si>
  <si>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</si>
  <si>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</si>
  <si>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</si>
  <si>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</si>
  <si>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</si>
  <si>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</si>
  <si>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</si>
  <si>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</si>
  <si>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</si>
  <si>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</si>
  <si>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</si>
  <si>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</si>
  <si>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</si>
  <si>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</si>
  <si>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</si>
  <si>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</si>
  <si>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</si>
  <si>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</si>
  <si>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</si>
  <si>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</si>
  <si>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</si>
  <si>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</si>
  <si>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</si>
  <si>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</si>
  <si>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</si>
  <si>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</si>
  <si>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</si>
  <si>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</si>
  <si>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</si>
  <si>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</si>
  <si>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</si>
  <si>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</si>
  <si>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</si>
  <si>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</si>
  <si>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</si>
  <si>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</si>
  <si>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</si>
  <si>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</si>
  <si>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</si>
  <si>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</si>
  <si>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</si>
  <si>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</si>
  <si>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</si>
  <si>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</si>
  <si>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</si>
  <si>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</si>
  <si>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</si>
  <si>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</si>
  <si>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</si>
  <si>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</si>
  <si>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</si>
  <si>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</si>
  <si>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</si>
  <si>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</si>
  <si>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</si>
  <si>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</si>
  <si>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</si>
  <si>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</si>
  <si>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</si>
  <si>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</si>
  <si>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</si>
  <si>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</si>
  <si>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</si>
  <si>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</si>
  <si>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</si>
  <si>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</si>
  <si>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</si>
  <si>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</si>
  <si>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</si>
  <si>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</si>
  <si>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</si>
  <si>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</si>
  <si>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</si>
  <si>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</si>
  <si>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</si>
  <si>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</si>
  <si>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</si>
  <si>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</si>
  <si>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</si>
  <si>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</si>
  <si>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</si>
  <si>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</si>
  <si>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</si>
  <si>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</si>
  <si>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</si>
  <si>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</si>
  <si>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</si>
  <si>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</si>
  <si>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</si>
  <si>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</si>
  <si>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</si>
  <si>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</si>
  <si>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</si>
  <si>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</si>
  <si>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</si>
  <si>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</si>
  <si>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</si>
  <si>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</si>
  <si>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</si>
  <si>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</si>
  <si>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</si>
  <si>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</si>
  <si>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</si>
  <si>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</si>
  <si>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</si>
  <si>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</si>
  <si>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</si>
  <si>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</si>
  <si>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</si>
  <si>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</si>
  <si>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</si>
  <si>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</si>
  <si>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</si>
  <si>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</si>
  <si>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</si>
  <si>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</si>
  <si>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</si>
  <si>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</si>
  <si>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</si>
  <si>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</si>
  <si>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</si>
  <si>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</si>
  <si>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</si>
  <si>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</si>
  <si>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</si>
  <si>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</si>
  <si>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</si>
  <si>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</si>
  <si>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</si>
  <si>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</si>
  <si>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</si>
  <si>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</si>
  <si>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</si>
  <si>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</si>
  <si>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</si>
  <si>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</si>
  <si>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</si>
  <si>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</si>
  <si>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</si>
  <si>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</si>
  <si>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</si>
  <si>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</si>
  <si>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</si>
  <si>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</si>
  <si>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</si>
  <si>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</si>
  <si>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</si>
  <si>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</si>
  <si>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</si>
  <si>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</si>
  <si>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</si>
  <si>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</si>
  <si>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</si>
  <si>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</si>
  <si>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</si>
  <si>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</si>
  <si>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</si>
  <si>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</si>
  <si>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</si>
  <si>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</si>
  <si>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</si>
  <si>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</si>
  <si>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</si>
  <si>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</si>
  <si>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</si>
  <si>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</si>
  <si>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</si>
  <si>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</si>
  <si>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</si>
  <si>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</si>
  <si>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</si>
  <si>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</si>
  <si>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</si>
  <si>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</si>
  <si>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</si>
  <si>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</si>
  <si>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</si>
  <si>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</si>
  <si>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</si>
  <si>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</si>
  <si>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</si>
  <si>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</si>
  <si>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</si>
  <si>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</si>
  <si>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</si>
  <si>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</si>
  <si>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</si>
  <si>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</si>
  <si>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</si>
  <si>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</si>
  <si>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</si>
  <si>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</si>
  <si>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</si>
  <si>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</si>
  <si>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</si>
  <si>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</si>
  <si>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</si>
  <si>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</si>
  <si>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</si>
  <si>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</si>
  <si>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</si>
  <si>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</si>
  <si>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</si>
  <si>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</si>
  <si>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</si>
  <si>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</si>
  <si>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</si>
  <si>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</si>
  <si>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</si>
  <si>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</si>
  <si>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</si>
  <si>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</si>
  <si>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</si>
  <si>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</si>
  <si>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</si>
  <si>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</si>
  <si>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</si>
  <si>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</si>
  <si>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</si>
  <si>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</si>
  <si>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</si>
  <si>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</si>
  <si>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</si>
  <si>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</si>
  <si>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</si>
  <si>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</si>
  <si>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</si>
  <si>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</si>
  <si>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</si>
  <si>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</si>
  <si>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</si>
  <si>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</si>
  <si>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</si>
  <si>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</si>
  <si>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</si>
  <si>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</si>
  <si>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</si>
  <si>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</si>
  <si>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</si>
  <si>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</si>
  <si>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</si>
  <si>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</si>
  <si>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</si>
  <si>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</si>
  <si>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</si>
  <si>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</si>
  <si>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</si>
  <si>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</si>
  <si>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</si>
  <si>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</si>
  <si>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</si>
  <si>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</si>
  <si>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</si>
  <si>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</si>
  <si>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</si>
  <si>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</si>
  <si>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</si>
  <si>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</si>
  <si>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</si>
  <si>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</si>
  <si>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</si>
  <si>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</si>
  <si>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</si>
  <si>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</si>
  <si>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</si>
  <si>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</si>
  <si>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</si>
  <si>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</si>
  <si>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</si>
  <si>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</si>
  <si>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</si>
  <si>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</si>
  <si>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</si>
  <si>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</si>
  <si>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</si>
  <si>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</si>
  <si>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</si>
  <si>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</si>
  <si>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</si>
  <si>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</si>
  <si>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</si>
  <si>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</si>
  <si>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</si>
  <si>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</si>
  <si>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</si>
  <si>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</si>
  <si>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</si>
  <si>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</si>
  <si>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</si>
  <si>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</si>
  <si>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</si>
  <si>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</si>
  <si>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</si>
  <si>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</si>
  <si>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</si>
  <si>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</si>
  <si>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</si>
  <si>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</si>
  <si>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</si>
  <si>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</si>
  <si>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</si>
  <si>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</si>
  <si>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</si>
  <si>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</si>
  <si>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</si>
  <si>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</si>
  <si>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</si>
  <si>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</si>
  <si>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</si>
  <si>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</si>
  <si>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</si>
  <si>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</si>
  <si>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</si>
  <si>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</si>
  <si>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</si>
  <si>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</si>
  <si>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</si>
  <si>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</si>
  <si>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</si>
  <si>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</si>
  <si>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</si>
  <si>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</si>
  <si>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</si>
  <si>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</si>
  <si>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</si>
  <si>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</si>
  <si>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</si>
  <si>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</si>
  <si>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</si>
  <si>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</si>
  <si>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</si>
  <si>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</si>
  <si>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</si>
  <si>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</si>
  <si>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</si>
  <si>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</si>
  <si>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</si>
  <si>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</si>
  <si>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</si>
  <si>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</si>
  <si>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</si>
  <si>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</si>
  <si>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</si>
  <si>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</si>
  <si>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</si>
  <si>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</si>
  <si>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</si>
  <si>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</si>
  <si>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</si>
  <si>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</si>
  <si>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</si>
  <si>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</si>
  <si>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</si>
  <si>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</si>
  <si>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</si>
  <si>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</si>
  <si>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</si>
  <si>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</si>
  <si>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</si>
  <si>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</si>
  <si>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</si>
  <si>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</si>
  <si>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</si>
  <si>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</si>
  <si>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</si>
  <si>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</si>
  <si>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</si>
  <si>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</si>
  <si>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</si>
  <si>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</si>
  <si>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</si>
  <si>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</si>
  <si>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</si>
  <si>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</si>
  <si>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</si>
  <si>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</si>
  <si>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</si>
  <si>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</si>
  <si>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</si>
  <si>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</si>
  <si>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</si>
  <si>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</si>
  <si>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</si>
  <si>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</si>
  <si>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</si>
  <si>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</si>
  <si>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</si>
  <si>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</si>
  <si>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</si>
  <si>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</si>
  <si>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</si>
  <si>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</si>
  <si>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</si>
  <si>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</si>
  <si>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</si>
  <si>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</si>
  <si>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</si>
  <si>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</si>
  <si>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</si>
  <si>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</si>
  <si>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</si>
  <si>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</si>
  <si>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</si>
  <si>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</si>
  <si>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</si>
  <si>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</si>
  <si>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</si>
  <si>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</si>
  <si>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</si>
  <si>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</si>
  <si>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</si>
  <si>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</si>
  <si>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</si>
  <si>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</si>
  <si>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</si>
  <si>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</si>
  <si>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</si>
  <si>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</si>
  <si>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</si>
  <si>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</si>
  <si>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</si>
  <si>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</si>
  <si>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</si>
  <si>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</si>
  <si>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</si>
  <si>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</si>
  <si>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</si>
  <si>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</si>
  <si>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</si>
  <si>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</si>
  <si>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</si>
  <si>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</si>
  <si>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</si>
  <si>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</si>
  <si>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</si>
  <si>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</si>
  <si>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</si>
  <si>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</si>
  <si>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</si>
  <si>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</si>
  <si>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</si>
  <si>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</si>
  <si>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</si>
  <si>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</si>
  <si>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</si>
  <si>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</si>
  <si>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</si>
  <si>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</si>
  <si>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</si>
  <si>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</si>
  <si>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</si>
  <si>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</si>
  <si>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</si>
  <si>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</si>
  <si>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</si>
  <si>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</si>
  <si>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</si>
  <si>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</si>
  <si>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</si>
  <si>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</si>
  <si>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</si>
  <si>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</si>
  <si>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</si>
  <si>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</si>
  <si>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</si>
  <si>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</si>
  <si>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</si>
  <si>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</si>
  <si>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</si>
  <si>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</si>
  <si>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</si>
  <si>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</si>
  <si>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</si>
  <si>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</si>
  <si>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</si>
  <si>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</si>
  <si>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</si>
  <si>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</si>
  <si>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</si>
  <si>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</si>
  <si>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</si>
  <si>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</si>
  <si>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</si>
  <si>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</si>
  <si>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</si>
  <si>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</si>
  <si>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</si>
  <si>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</si>
  <si>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</si>
  <si>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</si>
  <si>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</si>
  <si>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</si>
  <si>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</si>
  <si>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</si>
  <si>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</si>
  <si>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</si>
  <si>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</si>
  <si>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</si>
  <si>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</si>
  <si>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</si>
  <si>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</si>
  <si>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</si>
  <si>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</si>
  <si>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</si>
  <si>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</si>
  <si>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</si>
  <si>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</si>
  <si>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</si>
  <si>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</si>
  <si>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</si>
  <si>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</si>
  <si>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</si>
  <si>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</si>
  <si>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</si>
  <si>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</si>
  <si>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</si>
  <si>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</si>
  <si>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</si>
  <si>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</si>
  <si>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</si>
  <si>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</si>
  <si>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</si>
  <si>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</si>
  <si>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</si>
  <si>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</si>
  <si>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</si>
  <si>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</si>
  <si>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</si>
  <si>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</si>
  <si>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</si>
  <si>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</si>
  <si>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</si>
  <si>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</si>
  <si>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</si>
  <si>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</si>
  <si>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</si>
  <si>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</si>
  <si>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</si>
  <si>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</si>
  <si>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</si>
  <si>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</si>
  <si>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</si>
  <si>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</si>
  <si>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</si>
  <si>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</si>
  <si>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</si>
  <si>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</si>
  <si>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</si>
  <si>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</si>
  <si>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</si>
  <si>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</si>
  <si>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</si>
  <si>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</si>
  <si>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</si>
  <si>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</si>
  <si>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</si>
  <si>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</si>
  <si>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</si>
  <si>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</si>
  <si>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</si>
  <si>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</si>
  <si>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</si>
  <si>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</si>
  <si>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</si>
  <si>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</si>
  <si>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</si>
  <si>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</si>
  <si>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</si>
  <si>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</si>
  <si>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</si>
  <si>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</si>
  <si>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</si>
  <si>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</si>
  <si>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</si>
  <si>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</si>
  <si>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</si>
  <si>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</si>
  <si>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</si>
  <si>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</si>
  <si>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</si>
  <si>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</si>
  <si>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</si>
  <si>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</si>
  <si>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</si>
  <si>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</si>
  <si>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</si>
  <si>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</si>
  <si>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</si>
  <si>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</si>
  <si>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</si>
  <si>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</si>
  <si>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</si>
  <si>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</si>
  <si>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</si>
  <si>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</si>
  <si>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</si>
  <si>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</si>
  <si>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</si>
  <si>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</si>
  <si>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</si>
  <si>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</si>
  <si>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</si>
  <si>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</si>
  <si>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</si>
  <si>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</si>
  <si>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</si>
  <si>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</si>
  <si>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</si>
  <si>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</si>
  <si>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</si>
  <si>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</si>
  <si>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</si>
  <si>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</si>
  <si>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</si>
  <si>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</si>
  <si>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</si>
  <si>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</si>
  <si>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</si>
  <si>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</si>
  <si>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</si>
  <si>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</si>
  <si>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</si>
  <si>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</si>
  <si>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</si>
  <si>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</si>
  <si>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</si>
  <si>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</si>
  <si>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</si>
  <si>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</si>
  <si>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</si>
  <si>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</si>
  <si>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</si>
  <si>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</si>
  <si>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</si>
  <si>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</si>
  <si>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</si>
  <si>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</si>
  <si>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</si>
  <si>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</si>
  <si>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</si>
  <si>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</si>
  <si>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</si>
  <si>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</si>
  <si>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</si>
  <si>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</si>
  <si>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</si>
  <si>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</si>
  <si>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</si>
  <si>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</si>
  <si>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</si>
  <si>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</si>
  <si>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</si>
  <si>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</si>
  <si>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</si>
  <si>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</si>
  <si>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</si>
  <si>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</si>
  <si>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</si>
  <si>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</si>
  <si>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</si>
  <si>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</si>
  <si>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</si>
  <si>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</si>
  <si>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</si>
  <si>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</si>
  <si>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</si>
  <si>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</si>
  <si>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</si>
  <si>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</si>
  <si>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</si>
  <si>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</si>
  <si>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</si>
  <si>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</si>
  <si>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</si>
  <si>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</si>
  <si>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</si>
  <si>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</si>
  <si>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</si>
  <si>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</si>
  <si>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</si>
  <si>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</si>
  <si>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</si>
  <si>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</si>
  <si>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</si>
  <si>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</si>
  <si>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</si>
  <si>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</si>
  <si>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</si>
  <si>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</si>
  <si>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</si>
  <si>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</si>
  <si>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</si>
  <si>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</si>
  <si>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</si>
  <si>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</si>
  <si>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</si>
  <si>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</si>
  <si>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</si>
  <si>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</si>
  <si>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</si>
  <si>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</si>
  <si>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</si>
  <si>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</si>
  <si>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</si>
  <si>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</si>
  <si>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</si>
  <si>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</si>
  <si>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</si>
  <si>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</si>
  <si>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</si>
  <si>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</si>
  <si>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</si>
  <si>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</si>
  <si>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</si>
  <si>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</si>
  <si>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</si>
  <si>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</si>
  <si>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</si>
  <si>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</si>
  <si>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</si>
  <si>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</si>
  <si>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</si>
  <si>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</si>
  <si>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</si>
  <si>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</si>
  <si>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</si>
  <si>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</si>
  <si>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</si>
  <si>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</si>
  <si>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</si>
  <si>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</si>
  <si>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</si>
  <si>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</si>
  <si>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</si>
  <si>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</si>
  <si>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</si>
  <si>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</si>
  <si>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</si>
  <si>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</si>
  <si>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</si>
  <si>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</si>
  <si>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</si>
  <si>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</si>
  <si>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</si>
  <si>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</si>
  <si>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</si>
  <si>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</si>
  <si>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</si>
  <si>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</si>
  <si>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</si>
  <si>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</si>
  <si>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</si>
  <si>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</si>
  <si>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</si>
  <si>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</si>
  <si>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</si>
  <si>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</si>
  <si>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</si>
  <si>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</si>
  <si>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</si>
  <si>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</si>
  <si>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</si>
  <si>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</si>
  <si>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</si>
  <si>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</si>
  <si>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</si>
  <si>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</si>
  <si>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</si>
  <si>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</si>
  <si>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</si>
  <si>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</si>
  <si>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</si>
  <si>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</si>
  <si>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</si>
  <si>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</si>
  <si>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</si>
  <si>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</si>
  <si>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</si>
  <si>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</si>
  <si>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</si>
  <si>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</si>
  <si>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</si>
  <si>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</si>
  <si>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</si>
  <si>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</si>
  <si>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</si>
  <si>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</si>
  <si>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</si>
  <si>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</si>
  <si>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</si>
  <si>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</si>
  <si>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</si>
  <si>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</si>
  <si>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</si>
  <si>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</si>
  <si>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</si>
  <si>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</si>
  <si>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</si>
  <si>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</si>
  <si>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</si>
  <si>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</si>
  <si>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</si>
  <si>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</si>
  <si>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</si>
  <si>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</si>
  <si>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</si>
  <si>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</si>
  <si>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</si>
  <si>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</si>
  <si>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</si>
  <si>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</si>
  <si>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</si>
  <si>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</si>
  <si>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</si>
  <si>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</si>
  <si>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</si>
  <si>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</si>
  <si>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</si>
  <si>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</si>
  <si>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</si>
  <si>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</si>
  <si>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</si>
  <si>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</si>
  <si>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</si>
  <si>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</si>
  <si>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</si>
  <si>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</si>
  <si>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</si>
  <si>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</si>
  <si>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</si>
  <si>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</si>
  <si>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</si>
  <si>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</si>
  <si>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</si>
  <si>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</si>
  <si>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</si>
  <si>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</si>
  <si>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</si>
  <si>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</si>
  <si>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</si>
  <si>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</si>
  <si>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</si>
  <si>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</si>
  <si>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</si>
  <si>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</si>
  <si>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</si>
  <si>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</si>
  <si>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</si>
  <si>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</si>
  <si>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</si>
  <si>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</si>
  <si>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</si>
  <si>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</si>
  <si>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</si>
  <si>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</si>
  <si>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</si>
  <si>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</si>
  <si>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</si>
  <si>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</si>
  <si>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</si>
  <si>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</si>
  <si>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</si>
  <si>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</si>
  <si>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</si>
  <si>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</si>
  <si>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</si>
  <si>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</si>
  <si>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</si>
  <si>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</si>
  <si>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</si>
  <si>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</si>
  <si>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</si>
  <si>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</si>
  <si>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</si>
  <si>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</si>
  <si>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</si>
  <si>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</si>
  <si>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</si>
  <si>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</si>
  <si>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</si>
  <si>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</si>
  <si>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</si>
  <si>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</si>
  <si>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</si>
  <si>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</si>
  <si>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</si>
  <si>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</si>
  <si>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</si>
  <si>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</si>
  <si>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</si>
  <si>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</si>
  <si>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</si>
  <si>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</si>
  <si>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</si>
  <si>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</si>
  <si>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</si>
  <si>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</si>
  <si>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</si>
  <si>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</si>
  <si>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</si>
  <si>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</si>
  <si>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</si>
  <si>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</si>
  <si>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</si>
  <si>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</si>
  <si>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</si>
  <si>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</si>
  <si>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</si>
  <si>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</si>
  <si>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</si>
  <si>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</si>
  <si>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</si>
  <si>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</si>
  <si>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</si>
  <si>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</si>
  <si>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</si>
  <si>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</si>
  <si>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</si>
  <si>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</si>
  <si>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</si>
  <si>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</si>
  <si>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</si>
  <si>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</si>
  <si>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</si>
  <si>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</si>
  <si>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</si>
  <si>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</si>
  <si>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</si>
  <si>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</si>
  <si>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</si>
  <si>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</si>
  <si>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</si>
  <si>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</si>
  <si>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</si>
  <si>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</si>
  <si>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</si>
  <si>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</si>
  <si>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</si>
  <si>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</si>
  <si>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</si>
  <si>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</si>
  <si>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</si>
  <si>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</si>
  <si>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</si>
  <si>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</si>
  <si>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</si>
  <si>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</si>
  <si>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</si>
  <si>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</si>
  <si>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</si>
  <si>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</si>
  <si>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</si>
  <si>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</si>
  <si>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</si>
  <si>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</si>
  <si>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</si>
  <si>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</si>
  <si>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</si>
  <si>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</si>
  <si>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</si>
  <si>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</si>
  <si>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</si>
  <si>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</si>
  <si>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</si>
  <si>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</si>
  <si>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</si>
  <si>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</si>
  <si>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</si>
  <si>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</si>
  <si>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</si>
  <si>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</si>
  <si>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</si>
  <si>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</si>
  <si>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</si>
  <si>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</si>
  <si>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</si>
  <si>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</si>
  <si>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</si>
  <si>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</si>
  <si>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</si>
  <si>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</si>
  <si>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</si>
  <si>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</si>
  <si>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</si>
  <si>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</si>
  <si>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</si>
  <si>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</si>
  <si>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</si>
  <si>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</si>
  <si>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</si>
  <si>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</si>
  <si>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</si>
  <si>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</si>
  <si>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</si>
  <si>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</si>
  <si>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</si>
  <si>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</si>
  <si>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</si>
  <si>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</si>
  <si>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</si>
  <si>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</si>
  <si>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</si>
  <si>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</si>
  <si>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</si>
  <si>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</si>
  <si>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</si>
  <si>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</si>
  <si>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</si>
  <si>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</si>
  <si>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</si>
  <si>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</si>
  <si>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</si>
  <si>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</si>
  <si>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</si>
  <si>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</si>
  <si>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</si>
  <si>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</si>
  <si>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</si>
  <si>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</si>
  <si>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</si>
  <si>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</si>
  <si>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</si>
  <si>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</si>
  <si>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</si>
  <si>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</si>
  <si>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</si>
  <si>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</si>
  <si>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</si>
  <si>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</si>
  <si>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</si>
  <si>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</si>
  <si>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</si>
  <si>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</si>
  <si>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</si>
  <si>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</si>
  <si>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</si>
  <si>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</si>
  <si>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</si>
  <si>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</si>
  <si>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</si>
  <si>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</si>
  <si>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</si>
  <si>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</si>
  <si>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</si>
  <si>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</si>
  <si>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</si>
  <si>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</si>
  <si>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</si>
  <si>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</si>
  <si>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</si>
  <si>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</si>
  <si>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</si>
  <si>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</si>
  <si>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</si>
  <si>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</si>
  <si>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</si>
  <si>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</si>
  <si>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</si>
  <si>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</si>
  <si>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</si>
  <si>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</si>
  <si>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</si>
  <si>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</si>
  <si>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</si>
  <si>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</si>
  <si>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</si>
  <si>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</si>
  <si>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</si>
  <si>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</si>
  <si>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</si>
  <si>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</si>
  <si>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</si>
  <si>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</si>
  <si>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</si>
  <si>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</si>
  <si>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</si>
  <si>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</si>
  <si>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</si>
  <si>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</si>
  <si>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</si>
  <si>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</si>
  <si>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</si>
  <si>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</si>
  <si>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</si>
  <si>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</si>
  <si>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</si>
  <si>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</si>
  <si>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</si>
  <si>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</si>
  <si>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</si>
  <si>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</si>
  <si>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</si>
  <si>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</si>
  <si>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</si>
  <si>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</si>
  <si>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</si>
  <si>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</si>
  <si>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</si>
  <si>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</si>
  <si>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</si>
  <si>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</si>
  <si>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</si>
  <si>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</si>
  <si>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</si>
  <si>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</si>
  <si>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</si>
  <si>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</si>
  <si>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</si>
  <si>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</si>
  <si>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</si>
  <si>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</si>
  <si>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</si>
  <si>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</si>
  <si>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</si>
  <si>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</si>
  <si>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</si>
  <si>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</si>
  <si>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</si>
  <si>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</si>
  <si>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</si>
  <si>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</si>
  <si>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</si>
  <si>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</si>
  <si>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</si>
  <si>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</si>
  <si>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</si>
  <si>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</si>
  <si>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</si>
  <si>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</si>
  <si>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</si>
  <si>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</si>
  <si>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</si>
  <si>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</si>
  <si>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</si>
  <si>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</si>
  <si>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</si>
  <si>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</si>
  <si>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</si>
  <si>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</si>
  <si>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</si>
  <si>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</si>
  <si>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</si>
  <si>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</si>
  <si>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</si>
  <si>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</si>
  <si>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</si>
  <si>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</si>
  <si>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</si>
  <si>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</si>
  <si>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</si>
  <si>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</si>
  <si>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</si>
  <si>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</si>
  <si>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</si>
  <si>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</si>
  <si>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</si>
  <si>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</si>
  <si>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</si>
  <si>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</si>
  <si>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</si>
  <si>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</si>
  <si>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</si>
  <si>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</si>
  <si>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</si>
  <si>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</si>
  <si>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</si>
  <si>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</si>
  <si>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</si>
  <si>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</si>
  <si>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</si>
  <si>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</si>
  <si>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</si>
  <si>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</si>
  <si>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</si>
  <si>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</si>
  <si>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</si>
  <si>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</si>
  <si>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</si>
  <si>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</si>
  <si>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</si>
  <si>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</si>
  <si>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</si>
  <si>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</si>
  <si>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</si>
  <si>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</si>
  <si>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</si>
  <si>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</si>
  <si>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</si>
  <si>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</si>
  <si>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</si>
  <si>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</si>
  <si>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</si>
  <si>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</si>
  <si>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</si>
  <si>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</si>
  <si>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</si>
  <si>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</si>
  <si>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</si>
  <si>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</si>
  <si>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</si>
  <si>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</si>
  <si>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</si>
  <si>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</si>
  <si>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</si>
  <si>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</si>
  <si>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</si>
  <si>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</si>
  <si>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</si>
  <si>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</si>
  <si>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</si>
  <si>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</si>
  <si>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</si>
  <si>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</si>
  <si>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</si>
  <si>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</si>
  <si>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</si>
  <si>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</si>
  <si>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</si>
  <si>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</si>
  <si>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</si>
  <si>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</si>
  <si>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</si>
  <si>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</si>
  <si>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</si>
  <si>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</si>
  <si>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</si>
  <si>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</si>
  <si>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</si>
  <si>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</si>
  <si>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</si>
  <si>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</si>
  <si>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</si>
  <si>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</si>
  <si>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</si>
  <si>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</si>
  <si>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</si>
  <si>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</si>
  <si>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</si>
  <si>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</si>
  <si>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</si>
  <si>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</si>
  <si>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</si>
  <si>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</si>
  <si>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</si>
  <si>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</si>
  <si>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</si>
  <si>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</si>
  <si>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</si>
  <si>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</si>
  <si>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</si>
  <si>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</si>
  <si>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</si>
  <si>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</si>
  <si>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</si>
  <si>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</si>
  <si>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</si>
  <si>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</si>
  <si>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</si>
  <si>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</si>
  <si>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</si>
  <si>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</si>
  <si>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</si>
  <si>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</si>
  <si>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</si>
  <si>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</si>
  <si>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</si>
  <si>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</si>
  <si>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</si>
  <si>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</si>
  <si>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</si>
  <si>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</si>
  <si>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</si>
  <si>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</si>
  <si>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</si>
  <si>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</si>
  <si>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</si>
  <si>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</si>
  <si>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</si>
  <si>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</si>
  <si>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</si>
  <si>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</si>
  <si>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</si>
  <si>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</si>
  <si>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</si>
  <si>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</si>
  <si>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</si>
  <si>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</si>
  <si>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</si>
  <si>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</si>
  <si>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</si>
  <si>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</si>
  <si>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</si>
  <si>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</si>
  <si>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</si>
  <si>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</si>
  <si>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</si>
  <si>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</si>
  <si>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</si>
  <si>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</si>
  <si>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</si>
  <si>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</si>
  <si>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</si>
  <si>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</si>
  <si>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</si>
  <si>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</si>
  <si>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</si>
  <si>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</si>
  <si>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</si>
  <si>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</si>
  <si>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</si>
  <si>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</si>
  <si>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</si>
  <si>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</si>
  <si>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</si>
  <si>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</si>
  <si>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</si>
  <si>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</si>
  <si>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</si>
  <si>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</si>
  <si>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</si>
  <si>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</si>
  <si>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</si>
  <si>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</si>
  <si>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</si>
  <si>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</si>
  <si>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</si>
  <si>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</si>
  <si>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</si>
  <si>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</si>
  <si>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</si>
  <si>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</si>
  <si>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</si>
  <si>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</si>
  <si>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</si>
  <si>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</si>
  <si>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</si>
  <si>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</si>
  <si>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</si>
  <si>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</si>
  <si>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</si>
  <si>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</si>
  <si>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</si>
  <si>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</si>
  <si>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</si>
  <si>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</si>
  <si>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</si>
  <si>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</si>
  <si>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</si>
  <si>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</si>
  <si>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</si>
  <si>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</si>
  <si>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</si>
  <si>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</si>
  <si>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</si>
  <si>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</si>
  <si>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</si>
  <si>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</si>
  <si>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</si>
  <si>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</si>
  <si>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</si>
  <si>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</si>
  <si>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</si>
  <si>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</si>
  <si>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</si>
  <si>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</si>
  <si>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</si>
  <si>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</si>
  <si>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</si>
  <si>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</si>
  <si>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</si>
  <si>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</si>
  <si>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</si>
  <si>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</si>
  <si>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</si>
  <si>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</si>
  <si>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</si>
  <si>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</si>
  <si>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</si>
  <si>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</si>
  <si>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</si>
  <si>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</si>
  <si>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</si>
  <si>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</si>
  <si>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</si>
  <si>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</si>
  <si>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</si>
  <si>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</si>
  <si>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</si>
  <si>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</si>
  <si>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</si>
  <si>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</si>
  <si>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</si>
  <si>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</si>
  <si>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</si>
  <si>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</si>
  <si>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</si>
  <si>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</si>
  <si>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</si>
  <si>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</si>
  <si>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</si>
  <si>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</si>
  <si>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</si>
  <si>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</si>
  <si>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</si>
  <si>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</si>
  <si>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</si>
  <si>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</si>
  <si>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</si>
  <si>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</si>
  <si>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</si>
  <si>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</si>
  <si>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</si>
  <si>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</si>
  <si>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</si>
  <si>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</si>
  <si>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</si>
  <si>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</si>
  <si>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</si>
  <si>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</si>
  <si>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</si>
  <si>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</si>
  <si>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</si>
  <si>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</si>
  <si>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</si>
  <si>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</si>
  <si>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</si>
  <si>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</si>
  <si>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</si>
  <si>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</si>
  <si>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</si>
  <si>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</si>
  <si>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</si>
  <si>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</si>
  <si>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</si>
  <si>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</si>
  <si>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</si>
  <si>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</si>
  <si>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</si>
  <si>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</si>
  <si>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</si>
  <si>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</si>
  <si>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</si>
  <si>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</si>
  <si>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</si>
  <si>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</si>
  <si>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</si>
  <si>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</si>
  <si>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</si>
  <si>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</si>
  <si>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</si>
  <si>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</si>
  <si>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</si>
  <si>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</si>
  <si>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</si>
  <si>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</si>
  <si>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</si>
  <si>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</si>
  <si>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</si>
  <si>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</si>
  <si>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</si>
  <si>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</si>
  <si>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</si>
  <si>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</si>
  <si>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</si>
  <si>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</si>
  <si>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</si>
  <si>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</si>
  <si>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</si>
  <si>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</si>
  <si>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</si>
  <si>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</si>
  <si>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</si>
  <si>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</si>
  <si>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</si>
  <si>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</si>
  <si>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</si>
  <si>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</si>
  <si>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</si>
  <si>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</si>
  <si>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</si>
  <si>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</si>
  <si>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</si>
  <si>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</si>
  <si>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</si>
  <si>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</si>
  <si>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</si>
  <si>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</si>
  <si>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</si>
  <si>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</si>
  <si>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</si>
  <si>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</si>
  <si>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</si>
  <si>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</si>
  <si>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</si>
  <si>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</si>
  <si>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</si>
  <si>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</si>
  <si>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</si>
  <si>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</si>
  <si>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</si>
  <si>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</si>
  <si>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</si>
  <si>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</si>
  <si>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</si>
  <si>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</si>
  <si>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</si>
  <si>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</si>
  <si>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</si>
  <si>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</si>
  <si>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</si>
  <si>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</si>
  <si>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</si>
  <si>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</si>
  <si>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</si>
  <si>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</si>
  <si>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</si>
  <si>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</si>
  <si>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</si>
  <si>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</si>
  <si>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</si>
  <si>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</si>
  <si>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</si>
  <si>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</si>
  <si>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</si>
  <si>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</si>
  <si>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</si>
  <si>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</si>
  <si>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</si>
  <si>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</si>
  <si>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</si>
  <si>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</si>
  <si>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</si>
  <si>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</si>
  <si>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</si>
  <si>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</si>
  <si>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</si>
  <si>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</si>
  <si>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</si>
  <si>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</si>
  <si>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</si>
  <si>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</si>
  <si>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</si>
  <si>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</si>
  <si>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</si>
  <si>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</si>
  <si>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</si>
  <si>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</si>
  <si>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</si>
  <si>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</si>
  <si>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</si>
  <si>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</si>
  <si>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</si>
  <si>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</si>
  <si>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</si>
  <si>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</si>
  <si>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</si>
  <si>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</si>
  <si>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</si>
  <si>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</si>
  <si>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</si>
  <si>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</si>
  <si>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</si>
  <si>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</si>
  <si>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</si>
  <si>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</si>
  <si>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</si>
  <si>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</si>
  <si>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</si>
  <si>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</si>
  <si>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</si>
  <si>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</si>
  <si>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</si>
  <si>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</si>
  <si>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</si>
  <si>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</si>
  <si>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</si>
  <si>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</si>
  <si>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</si>
  <si>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</si>
  <si>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</si>
  <si>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</si>
  <si>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</si>
  <si>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</si>
  <si>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</si>
  <si>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</si>
  <si>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</si>
  <si>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</si>
  <si>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</si>
  <si>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</si>
  <si>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</si>
  <si>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</si>
  <si>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</si>
  <si>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</si>
  <si>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</si>
  <si>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</si>
  <si>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</si>
  <si>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</si>
  <si>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</si>
  <si>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</si>
  <si>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</si>
  <si>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</si>
  <si>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</si>
  <si>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</si>
  <si>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</si>
  <si>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</si>
  <si>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</si>
  <si>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</si>
  <si>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</si>
  <si>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</si>
  <si>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</si>
  <si>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</si>
  <si>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</si>
  <si>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</si>
  <si>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</si>
  <si>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</si>
  <si>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</si>
  <si>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</si>
  <si>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</si>
  <si>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</si>
  <si>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</si>
  <si>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</si>
  <si>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</si>
  <si>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</si>
  <si>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</si>
  <si>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</si>
  <si>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</si>
  <si>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</si>
  <si>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</si>
  <si>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</si>
  <si>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</si>
  <si>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</si>
  <si>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</si>
  <si>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</si>
  <si>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</si>
  <si>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</si>
  <si>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</si>
  <si>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</si>
  <si>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</si>
  <si>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</si>
  <si>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</si>
  <si>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</si>
  <si>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</si>
  <si>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</si>
  <si>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</si>
  <si>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</si>
  <si>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</si>
  <si>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</si>
  <si>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</si>
  <si>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</si>
  <si>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</si>
  <si>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</si>
  <si>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</si>
  <si>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</si>
  <si>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</si>
  <si>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</si>
  <si>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</si>
  <si>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</si>
  <si>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</si>
  <si>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</si>
  <si>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</si>
  <si>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</si>
  <si>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</si>
  <si>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</si>
  <si>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</si>
  <si>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</si>
  <si>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</si>
  <si>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</si>
  <si>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</si>
  <si>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</si>
  <si>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</si>
  <si>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</si>
  <si>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</si>
  <si>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</si>
  <si>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</si>
  <si>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</si>
  <si>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</si>
  <si>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</si>
  <si>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</si>
  <si>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</si>
  <si>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</si>
  <si>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</si>
  <si>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</si>
  <si>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</si>
  <si>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</si>
  <si>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</si>
  <si>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</si>
  <si>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</si>
  <si>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</si>
  <si>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</si>
  <si>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</si>
  <si>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</si>
  <si>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</si>
  <si>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</si>
  <si>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</si>
  <si>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</si>
  <si>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</si>
  <si>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</si>
  <si>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</si>
  <si>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</si>
  <si>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</si>
  <si>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</si>
  <si>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</si>
  <si>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</si>
  <si>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</si>
  <si>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</si>
  <si>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</si>
  <si>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</si>
  <si>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</si>
  <si>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</si>
  <si>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</si>
  <si>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</si>
  <si>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</si>
  <si>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</si>
  <si>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</si>
  <si>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</si>
  <si>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</si>
  <si>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</si>
  <si>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</si>
  <si>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</si>
  <si>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</si>
  <si>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</si>
  <si>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</si>
  <si>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</si>
  <si>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</si>
  <si>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</si>
  <si>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</si>
  <si>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</si>
  <si>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</si>
  <si>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</si>
  <si>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</si>
  <si>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</si>
  <si>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</si>
  <si>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</si>
  <si>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</si>
  <si>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</si>
  <si>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</si>
  <si>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</si>
  <si>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</si>
  <si>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</si>
  <si>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</si>
  <si>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</si>
  <si>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</si>
  <si>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</si>
  <si>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</si>
  <si>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</si>
  <si>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</si>
  <si>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</si>
  <si>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</si>
  <si>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</si>
  <si>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</si>
  <si>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</si>
  <si>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</si>
  <si>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</si>
  <si>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</si>
  <si>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</si>
  <si>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</si>
  <si>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</si>
  <si>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</si>
  <si>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</si>
  <si>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</si>
  <si>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</si>
  <si>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</si>
  <si>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</si>
  <si>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</si>
  <si>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</si>
  <si>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</si>
  <si>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</si>
  <si>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</si>
  <si>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</si>
  <si>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</si>
  <si>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</si>
  <si>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</si>
  <si>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</si>
  <si>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</si>
  <si>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</si>
  <si>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</si>
  <si>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</si>
  <si>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</si>
  <si>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</si>
  <si>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</si>
  <si>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</si>
  <si>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</si>
  <si>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</si>
  <si>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</si>
  <si>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</si>
  <si>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</si>
  <si>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</si>
  <si>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</si>
  <si>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</si>
  <si>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</si>
  <si>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</si>
  <si>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</si>
  <si>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</si>
  <si>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</si>
  <si>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</si>
  <si>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</si>
  <si>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</si>
  <si>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</si>
  <si>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</si>
  <si>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</si>
  <si>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</si>
  <si>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</si>
  <si>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</si>
  <si>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</si>
  <si>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</si>
  <si>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</si>
  <si>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</si>
  <si>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</si>
  <si>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</si>
  <si>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</si>
  <si>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</si>
  <si>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</si>
  <si>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</si>
  <si>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</si>
  <si>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</si>
  <si>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</si>
  <si>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</si>
  <si>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</si>
  <si>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</si>
  <si>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</si>
  <si>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</si>
  <si>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</si>
  <si>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</si>
  <si>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</si>
  <si>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</si>
  <si>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</si>
  <si>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</si>
  <si>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</si>
  <si>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</si>
  <si>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</si>
  <si>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</si>
  <si>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</si>
  <si>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</si>
  <si>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</si>
  <si>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</si>
  <si>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</si>
  <si>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</si>
  <si>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</si>
  <si>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</si>
  <si>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</si>
  <si>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</si>
  <si>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</si>
  <si>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</si>
  <si>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</si>
  <si>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</si>
  <si>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</si>
  <si>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</si>
  <si>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</si>
  <si>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</si>
  <si>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</si>
  <si>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</si>
  <si>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</si>
  <si>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</si>
  <si>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</si>
  <si>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</si>
  <si>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</si>
  <si>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</si>
  <si>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</si>
  <si>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</si>
  <si>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</si>
  <si>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</si>
  <si>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</si>
  <si>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</si>
  <si>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</si>
  <si>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</si>
  <si>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</si>
  <si>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</si>
  <si>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</si>
  <si>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</si>
  <si>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</si>
  <si>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</si>
  <si>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</si>
  <si>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</si>
  <si>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</si>
  <si>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</si>
  <si>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</si>
  <si>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</si>
  <si>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</si>
  <si>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</si>
  <si>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</si>
  <si>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</si>
  <si>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</si>
  <si>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</si>
  <si>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</si>
  <si>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</si>
  <si>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</si>
  <si>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</si>
  <si>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</si>
  <si>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</si>
  <si>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</si>
  <si>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</si>
  <si>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</si>
  <si>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</si>
  <si>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</si>
  <si>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</si>
  <si>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</si>
  <si>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</si>
  <si>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</si>
  <si>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</si>
  <si>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</si>
  <si>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</si>
  <si>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</si>
  <si>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</si>
  <si>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</si>
  <si>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</si>
  <si>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</si>
  <si>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</si>
  <si>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</si>
  <si>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</si>
  <si>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</si>
  <si>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</si>
  <si>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</si>
  <si>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</si>
  <si>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</si>
  <si>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</si>
  <si>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</si>
  <si>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</si>
  <si>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</si>
  <si>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</si>
  <si>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</si>
  <si>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</si>
  <si>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</si>
  <si>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</si>
  <si>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</si>
  <si>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</si>
  <si>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</si>
  <si>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</si>
  <si>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</si>
  <si>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</si>
  <si>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</si>
  <si>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</si>
  <si>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</si>
  <si>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</si>
  <si>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</si>
  <si>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</si>
  <si>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</si>
  <si>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</si>
  <si>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</si>
  <si>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</si>
  <si>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</si>
  <si>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</si>
  <si>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</si>
  <si>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</si>
  <si>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</si>
  <si>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</si>
  <si>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</si>
  <si>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</si>
  <si>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</si>
  <si>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</si>
  <si>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</si>
  <si>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</si>
  <si>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</si>
  <si>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</si>
  <si>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</si>
  <si>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</si>
  <si>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</si>
  <si>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</si>
  <si>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</si>
  <si>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</si>
  <si>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</si>
  <si>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</si>
  <si>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</si>
  <si>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</si>
  <si>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</si>
  <si>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</si>
  <si>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</si>
  <si>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</si>
  <si>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</si>
  <si>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</si>
  <si>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</si>
  <si>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</si>
  <si>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</si>
  <si>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</si>
  <si>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</si>
  <si>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</si>
  <si>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</si>
  <si>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</si>
  <si>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</si>
  <si>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</si>
  <si>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</si>
  <si>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</si>
  <si>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</si>
  <si>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</si>
  <si>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</si>
  <si>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</si>
  <si>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</si>
  <si>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</si>
  <si>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</si>
  <si>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</si>
  <si>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</si>
  <si>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</si>
  <si>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</si>
  <si>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</si>
  <si>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</si>
  <si>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</si>
  <si>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</si>
  <si>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</si>
  <si>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</si>
  <si>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</si>
  <si>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</si>
  <si>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</si>
  <si>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</si>
  <si>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</si>
  <si>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</si>
  <si>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</si>
  <si>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</si>
  <si>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</si>
  <si>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</si>
  <si>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</si>
  <si>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</si>
  <si>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</si>
  <si>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</si>
  <si>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</si>
  <si>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</si>
  <si>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</si>
  <si>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</si>
  <si>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</si>
  <si>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</si>
  <si>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</si>
  <si>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</si>
  <si>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</si>
  <si>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</si>
  <si>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</si>
  <si>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</si>
  <si>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</si>
  <si>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</si>
  <si>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</si>
  <si>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</si>
  <si>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</si>
  <si>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</si>
  <si>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</si>
  <si>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</si>
  <si>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</si>
  <si>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</si>
  <si>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</si>
  <si>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</si>
  <si>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</si>
  <si>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</si>
  <si>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</si>
  <si>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</si>
  <si>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</si>
  <si>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</si>
  <si>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</si>
  <si>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</si>
  <si>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</si>
  <si>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</si>
  <si>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</si>
  <si>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</si>
  <si>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</si>
  <si>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</si>
  <si>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</si>
  <si>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</si>
  <si>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</si>
  <si>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</si>
  <si>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</si>
  <si>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</si>
  <si>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</si>
  <si>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</si>
  <si>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</si>
  <si>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</si>
  <si>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</si>
  <si>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</si>
  <si>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</si>
  <si>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</si>
  <si>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</si>
  <si>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</si>
  <si>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</si>
  <si>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</si>
  <si>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</si>
  <si>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</si>
  <si>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</si>
  <si>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</si>
  <si>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</si>
  <si>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</si>
  <si>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</si>
  <si>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</si>
  <si>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</si>
  <si>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</si>
  <si>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</si>
  <si>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</si>
  <si>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</si>
  <si>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</si>
  <si>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</si>
  <si>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</si>
  <si>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</si>
  <si>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</si>
  <si>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</si>
  <si>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</si>
  <si>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</si>
  <si>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</si>
  <si>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</si>
  <si>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</si>
  <si>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</si>
  <si>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</si>
  <si>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</si>
  <si>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</si>
  <si>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</si>
  <si>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</si>
  <si>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</si>
  <si>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</si>
  <si>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</si>
  <si>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</si>
  <si>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</si>
  <si>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</si>
  <si>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</si>
  <si>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</si>
  <si>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</si>
  <si>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</si>
  <si>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</si>
  <si>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</si>
  <si>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</si>
  <si>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</si>
  <si>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</si>
  <si>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</si>
  <si>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</si>
  <si>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</si>
  <si>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</si>
  <si>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</si>
  <si>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</si>
  <si>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</si>
  <si>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</si>
  <si>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</si>
  <si>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</si>
  <si>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</si>
  <si>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</si>
  <si>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</si>
  <si>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</si>
  <si>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</si>
  <si>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</si>
  <si>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</si>
  <si>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</si>
  <si>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</si>
  <si>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</si>
  <si>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</si>
  <si>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</si>
  <si>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</si>
  <si>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</si>
  <si>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</si>
  <si>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</si>
  <si>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</si>
  <si>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</si>
  <si>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</si>
  <si>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</si>
  <si>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</si>
  <si>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</si>
  <si>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</si>
  <si>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</si>
  <si>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</si>
  <si>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</si>
  <si>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</si>
  <si>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</si>
  <si>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</si>
  <si>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</si>
  <si>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</si>
  <si>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</si>
  <si>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</si>
  <si>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</si>
  <si>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</si>
  <si>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</si>
  <si>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</si>
  <si>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</si>
  <si>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</si>
  <si>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</si>
  <si>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</si>
  <si>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</si>
  <si>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</si>
  <si>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</si>
  <si>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</si>
  <si>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</si>
  <si>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</si>
  <si>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</si>
  <si>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</si>
  <si>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</si>
  <si>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</si>
  <si>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</si>
  <si>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</si>
  <si>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</si>
  <si>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</si>
  <si>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</si>
  <si>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</si>
  <si>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</si>
  <si>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</si>
  <si>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</si>
  <si>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</si>
  <si>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</si>
  <si>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</si>
  <si>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</si>
  <si>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</si>
  <si>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</si>
  <si>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</si>
  <si>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</si>
  <si>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</si>
  <si>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</si>
  <si>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</si>
  <si>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</si>
  <si>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</si>
  <si>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</si>
  <si>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</si>
  <si>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</si>
  <si>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</si>
  <si>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</si>
  <si>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</si>
  <si>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</si>
  <si>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</si>
  <si>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</si>
  <si>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</si>
  <si>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</si>
  <si>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</si>
  <si>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</si>
  <si>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</si>
  <si>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</si>
  <si>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</si>
  <si>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</si>
  <si>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</si>
  <si>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</si>
  <si>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</si>
  <si>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</si>
  <si>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</si>
  <si>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</si>
  <si>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</si>
  <si>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</si>
  <si>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</si>
  <si>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</si>
  <si>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</si>
  <si>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</si>
  <si>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</si>
  <si>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</si>
  <si>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</si>
  <si>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</si>
  <si>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</si>
  <si>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</si>
  <si>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</si>
  <si>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</si>
  <si>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</si>
  <si>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</si>
  <si>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</si>
  <si>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</si>
  <si>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</si>
  <si>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</si>
  <si>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</si>
  <si>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</si>
  <si>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</si>
  <si>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</si>
  <si>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</si>
  <si>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</si>
  <si>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</si>
  <si>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</si>
  <si>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</si>
  <si>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</si>
  <si>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</si>
  <si>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</si>
  <si>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</si>
  <si>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</si>
  <si>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</si>
  <si>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</si>
  <si>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</si>
  <si>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</si>
  <si>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</si>
  <si>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</si>
  <si>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</si>
  <si>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</si>
  <si>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</si>
  <si>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</si>
  <si>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</si>
  <si>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</si>
  <si>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</si>
  <si>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</si>
  <si>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</si>
  <si>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</si>
  <si>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</si>
  <si>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</si>
  <si>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</si>
  <si>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</si>
  <si>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</si>
  <si>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</si>
  <si>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</si>
  <si>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</si>
  <si>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</si>
  <si>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</si>
  <si>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</si>
  <si>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</si>
  <si>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</si>
  <si>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</si>
  <si>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</si>
  <si>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</si>
  <si>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</si>
  <si>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</si>
  <si>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</si>
  <si>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</si>
  <si>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</si>
  <si>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</si>
  <si>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</si>
  <si>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</si>
  <si>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</si>
  <si>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</si>
  <si>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</si>
  <si>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</si>
  <si>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</si>
  <si>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</si>
  <si>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</si>
  <si>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</si>
  <si>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</si>
  <si>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</si>
  <si>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</si>
  <si>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</si>
  <si>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</si>
  <si>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</si>
  <si>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</si>
  <si>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</si>
  <si>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</si>
  <si>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</si>
  <si>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</si>
  <si>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</si>
  <si>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</si>
  <si>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</si>
  <si>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</si>
  <si>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</si>
  <si>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</si>
  <si>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</si>
  <si>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</si>
  <si>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</si>
  <si>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</si>
  <si>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</si>
  <si>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</si>
  <si>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</si>
  <si>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</si>
  <si>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</si>
  <si>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</si>
  <si>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</si>
  <si>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</si>
  <si>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</si>
  <si>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</si>
  <si>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</si>
  <si>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</si>
  <si>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</si>
  <si>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</si>
  <si>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</si>
  <si>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</si>
  <si>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</si>
  <si>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</si>
  <si>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</si>
  <si>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</si>
  <si>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</si>
  <si>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</si>
  <si>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</si>
  <si>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</si>
  <si>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</si>
  <si>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</si>
  <si>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</si>
  <si>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</si>
  <si>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</si>
  <si>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</si>
  <si>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</si>
  <si>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</si>
  <si>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</si>
  <si>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</si>
  <si>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</si>
  <si>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</si>
  <si>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</si>
  <si>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</si>
  <si>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</si>
  <si>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</si>
  <si>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</si>
  <si>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</si>
  <si>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</si>
  <si>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</si>
  <si>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</si>
  <si>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</si>
  <si>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</si>
  <si>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</si>
  <si>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</si>
  <si>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</si>
  <si>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</si>
  <si>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</si>
  <si>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</si>
  <si>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</si>
  <si>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</si>
  <si>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</si>
  <si>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</si>
  <si>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</si>
  <si>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</si>
  <si>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</si>
  <si>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</si>
  <si>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</si>
  <si>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</si>
  <si>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</si>
  <si>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</si>
  <si>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</si>
  <si>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</si>
  <si>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</si>
  <si>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</si>
  <si>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</si>
  <si>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</si>
  <si>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</si>
  <si>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</si>
  <si>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</si>
  <si>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</si>
  <si>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</si>
  <si>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</si>
  <si>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</si>
  <si>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</si>
  <si>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</si>
  <si>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</si>
  <si>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</si>
  <si>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</si>
  <si>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</si>
  <si>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</si>
  <si>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</si>
  <si>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</si>
  <si>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</si>
  <si>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</si>
  <si>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</si>
  <si>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</si>
  <si>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</si>
  <si>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</si>
  <si>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</si>
  <si>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</si>
  <si>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</si>
  <si>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</si>
  <si>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</si>
  <si>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</si>
  <si>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</si>
  <si>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</si>
  <si>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</si>
  <si>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</si>
  <si>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</si>
  <si>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</si>
  <si>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</si>
  <si>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</si>
  <si>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</si>
  <si>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</si>
  <si>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</si>
  <si>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</si>
  <si>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</si>
  <si>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</si>
  <si>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</si>
  <si>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</si>
  <si>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</si>
  <si>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</si>
  <si>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</si>
  <si>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</si>
  <si>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</si>
  <si>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</si>
  <si>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</si>
  <si>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</si>
  <si>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</si>
  <si>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</si>
  <si>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</si>
  <si>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</si>
  <si>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</si>
  <si>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</si>
  <si>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</si>
  <si>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</si>
  <si>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</si>
  <si>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</si>
  <si>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</si>
  <si>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</si>
  <si>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</si>
  <si>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</si>
  <si>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</si>
  <si>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</si>
  <si>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</si>
  <si>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</si>
  <si>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</si>
  <si>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</si>
  <si>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</si>
  <si>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</si>
  <si>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</si>
  <si>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</si>
  <si>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</si>
  <si>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</si>
  <si>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</si>
  <si>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</si>
  <si>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</si>
  <si>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</si>
  <si>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</si>
  <si>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</si>
  <si>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</si>
  <si>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</si>
  <si>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</si>
  <si>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</si>
  <si>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</si>
  <si>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</si>
  <si>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</si>
  <si>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</si>
  <si>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</si>
  <si>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</si>
  <si>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</si>
  <si>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</si>
  <si>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</si>
  <si>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</si>
  <si>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</si>
  <si>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</si>
  <si>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</si>
  <si>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</si>
  <si>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</si>
  <si>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</si>
  <si>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</si>
  <si>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</si>
  <si>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</si>
  <si>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</si>
  <si>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</si>
  <si>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</si>
  <si>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</si>
  <si>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</si>
  <si>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</si>
  <si>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</si>
  <si>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</si>
  <si>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</si>
  <si>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</si>
  <si>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</si>
  <si>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</si>
  <si>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</si>
  <si>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</si>
  <si>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</si>
  <si>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</si>
  <si>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</si>
  <si>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</si>
  <si>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</si>
  <si>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</si>
  <si>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</si>
  <si>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</si>
  <si>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</si>
  <si>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</si>
  <si>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</si>
  <si>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</si>
  <si>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</si>
  <si>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</si>
  <si>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</si>
  <si>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</si>
  <si>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</si>
  <si>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</si>
  <si>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</si>
  <si>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</si>
  <si>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</si>
  <si>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</si>
  <si>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</si>
  <si>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</si>
  <si>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</si>
  <si>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</si>
  <si>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</si>
  <si>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</si>
  <si>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</si>
  <si>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</si>
  <si>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</si>
  <si>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</si>
  <si>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</si>
  <si>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</si>
  <si>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</si>
  <si>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</si>
  <si>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</si>
  <si>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</si>
  <si>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</si>
  <si>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</si>
  <si>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</si>
  <si>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</si>
  <si>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</si>
  <si>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</si>
  <si>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</si>
  <si>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</si>
  <si>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</si>
  <si>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</si>
  <si>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</si>
  <si>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</si>
  <si>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</si>
  <si>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</si>
  <si>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</si>
  <si>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</si>
  <si>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</si>
  <si>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</si>
  <si>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</si>
  <si>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</si>
  <si>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</si>
  <si>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</si>
  <si>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</si>
  <si>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</si>
  <si>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</si>
  <si>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</si>
  <si>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</si>
  <si>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</si>
  <si>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</si>
  <si>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</si>
  <si>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</si>
  <si>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</si>
  <si>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</si>
  <si>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</si>
  <si>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</si>
  <si>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</si>
  <si>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</si>
  <si>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</si>
  <si>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</si>
  <si>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</si>
  <si>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</si>
  <si>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</si>
  <si>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</si>
  <si>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</si>
  <si>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</si>
  <si>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</si>
  <si>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</si>
  <si>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</si>
  <si>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</si>
  <si>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</si>
  <si>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</si>
  <si>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</si>
  <si>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</si>
  <si>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</si>
  <si>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</si>
  <si>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</si>
  <si>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</si>
  <si>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</si>
  <si>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</si>
  <si>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</si>
  <si>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</si>
  <si>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</si>
  <si>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</si>
  <si>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</si>
  <si>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</si>
  <si>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</si>
  <si>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</si>
  <si>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</si>
  <si>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</si>
  <si>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</si>
  <si>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</si>
  <si>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</si>
  <si>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</si>
  <si>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</si>
  <si>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</si>
  <si>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</si>
  <si>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</si>
  <si>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</si>
  <si>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</si>
  <si>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</si>
  <si>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</si>
  <si>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</si>
  <si>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</si>
  <si>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</si>
  <si>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</si>
  <si>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</si>
  <si>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</si>
  <si>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</si>
  <si>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</si>
  <si>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</si>
  <si>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</si>
  <si>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</si>
  <si>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</si>
  <si>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</si>
  <si>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</si>
  <si>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</si>
  <si>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</si>
  <si>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</si>
  <si>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</si>
  <si>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</si>
  <si>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</si>
  <si>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</si>
  <si>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</si>
  <si>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</si>
  <si>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</si>
  <si>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</si>
  <si>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</si>
  <si>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</si>
  <si>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</si>
  <si>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</si>
  <si>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</si>
  <si>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</si>
  <si>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</si>
  <si>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</si>
  <si>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</si>
  <si>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</si>
  <si>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</si>
  <si>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</si>
  <si>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</si>
  <si>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</si>
  <si>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</si>
  <si>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</si>
  <si>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</si>
  <si>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</si>
  <si>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</si>
  <si>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</si>
  <si>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</si>
  <si>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</si>
  <si>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</si>
  <si>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</si>
  <si>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</si>
  <si>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</si>
  <si>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</si>
  <si>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</si>
  <si>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</si>
  <si>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</si>
  <si>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</si>
  <si>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</si>
  <si>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</si>
  <si>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</si>
  <si>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</si>
  <si>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</si>
  <si>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</si>
  <si>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</si>
  <si>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</si>
  <si>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</si>
  <si>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</si>
  <si>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</si>
  <si>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</si>
  <si>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</si>
  <si>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</si>
  <si>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</si>
  <si>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</si>
  <si>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</si>
  <si>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</si>
  <si>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</si>
  <si>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</si>
  <si>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</si>
  <si>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</si>
  <si>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</si>
  <si>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</si>
  <si>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</si>
  <si>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</si>
  <si>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</si>
  <si>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</si>
  <si>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</si>
  <si>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</si>
  <si>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</si>
  <si>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</si>
  <si>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</si>
  <si>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</si>
  <si>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</si>
  <si>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</si>
  <si>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</si>
  <si>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</si>
  <si>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</si>
  <si>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</si>
  <si>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</si>
  <si>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</si>
  <si>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</si>
  <si>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</si>
  <si>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</si>
  <si>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</si>
  <si>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</si>
  <si>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</si>
  <si>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</si>
  <si>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</si>
  <si>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</si>
  <si>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</si>
  <si>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</si>
  <si>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</si>
  <si>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</si>
  <si>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</si>
  <si>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</si>
  <si>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</si>
  <si>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</si>
  <si>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</si>
  <si>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</si>
  <si>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</si>
  <si>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</si>
  <si>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</si>
  <si>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</si>
  <si>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</si>
  <si>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</si>
  <si>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</si>
  <si>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</si>
  <si>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</si>
  <si>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</si>
  <si>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</si>
  <si>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</si>
  <si>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</si>
  <si>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</si>
  <si>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</si>
  <si>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</si>
  <si>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</si>
  <si>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</si>
  <si>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</si>
  <si>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</si>
  <si>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</si>
  <si>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</si>
  <si>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</si>
  <si>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</si>
  <si>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</si>
  <si>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</si>
  <si>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</si>
  <si>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</si>
  <si>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</si>
  <si>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</si>
  <si>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</si>
  <si>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</si>
  <si>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</si>
  <si>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</si>
  <si>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</si>
  <si>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</si>
  <si>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</si>
  <si>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</si>
  <si>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</si>
  <si>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</si>
  <si>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</si>
  <si>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</si>
  <si>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</si>
  <si>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</si>
  <si>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</si>
  <si>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</si>
  <si>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</si>
  <si>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</si>
  <si>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</si>
  <si>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</si>
  <si>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</si>
  <si>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</si>
  <si>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</si>
  <si>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</si>
  <si>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</si>
  <si>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</si>
  <si>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</si>
  <si>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</si>
  <si>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</si>
  <si>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</si>
  <si>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</si>
  <si>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</si>
  <si>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</si>
  <si>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</si>
  <si>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</si>
  <si>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</si>
  <si>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</si>
  <si>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</si>
  <si>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</si>
  <si>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</si>
  <si>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</si>
  <si>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</si>
  <si>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</si>
  <si>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</si>
  <si>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</si>
  <si>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</si>
  <si>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</si>
  <si>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</si>
  <si>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</si>
  <si>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</si>
  <si>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</si>
  <si>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</si>
  <si>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</si>
  <si>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</si>
  <si>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</si>
  <si>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</si>
  <si>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</si>
  <si>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</si>
  <si>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</si>
  <si>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</si>
  <si>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</si>
  <si>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</si>
  <si>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</si>
  <si>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</si>
  <si>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</si>
  <si>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</si>
  <si>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</si>
  <si>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</si>
  <si>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</si>
  <si>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</si>
  <si>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</si>
  <si>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</si>
  <si>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</si>
  <si>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</si>
  <si>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</si>
  <si>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</si>
  <si>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</si>
  <si>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</si>
  <si>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</si>
  <si>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</si>
  <si>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</si>
  <si>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</si>
  <si>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</si>
  <si>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</si>
  <si>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</si>
  <si>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</si>
  <si>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</si>
  <si>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</si>
  <si>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</si>
  <si>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</si>
  <si>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</si>
  <si>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</si>
  <si>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</si>
  <si>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</si>
  <si>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</si>
  <si>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</si>
  <si>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</si>
  <si>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</si>
  <si>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</si>
  <si>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</si>
  <si>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</si>
  <si>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</si>
  <si>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</si>
  <si>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</si>
  <si>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</si>
  <si>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</si>
  <si>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</si>
  <si>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</si>
  <si>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</si>
  <si>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</si>
  <si>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</si>
  <si>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</si>
  <si>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</si>
  <si>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</si>
  <si>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</si>
  <si>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</si>
  <si>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</si>
  <si>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</si>
  <si>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</si>
  <si>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</si>
  <si>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</si>
  <si>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</si>
  <si>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</si>
  <si>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</si>
  <si>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</si>
  <si>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</si>
  <si>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</si>
  <si>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</si>
  <si>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</si>
  <si>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</si>
  <si>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</si>
  <si>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</si>
  <si>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</si>
  <si>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</si>
  <si>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</si>
  <si>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</si>
  <si>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</si>
  <si>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</si>
  <si>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</si>
  <si>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</si>
  <si>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</si>
  <si>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</si>
  <si>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</si>
  <si>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</si>
  <si>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</si>
  <si>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</si>
  <si>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</si>
  <si>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</si>
  <si>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</si>
  <si>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</si>
  <si>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</si>
  <si>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</si>
  <si>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</si>
  <si>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</si>
  <si>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</si>
  <si>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</si>
  <si>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</si>
  <si>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</si>
  <si>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</si>
  <si>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</si>
  <si>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</si>
  <si>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</si>
  <si>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</si>
  <si>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</si>
  <si>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</si>
  <si>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</si>
  <si>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</si>
  <si>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</si>
  <si>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</si>
  <si>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</si>
  <si>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</si>
  <si>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</si>
  <si>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</si>
  <si>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</si>
  <si>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</si>
  <si>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</si>
  <si>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</si>
  <si>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</si>
  <si>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</si>
  <si>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</si>
  <si>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</si>
  <si>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</si>
  <si>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</si>
  <si>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</si>
  <si>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</si>
  <si>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</si>
  <si>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</si>
  <si>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</si>
  <si>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</si>
  <si>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</si>
  <si>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</si>
  <si>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</si>
  <si>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</si>
  <si>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</si>
  <si>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</si>
  <si>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</si>
  <si>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</si>
  <si>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</si>
  <si>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</si>
  <si>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</si>
  <si>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</si>
  <si>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</si>
  <si>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</si>
  <si>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</si>
  <si>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</si>
  <si>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</si>
  <si>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</si>
  <si>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</si>
  <si>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</si>
  <si>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</si>
  <si>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</si>
  <si>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</si>
  <si>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</si>
  <si>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</si>
  <si>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</si>
  <si>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</si>
  <si>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</si>
  <si>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</si>
  <si>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</si>
  <si>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</si>
  <si>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</si>
  <si>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</si>
  <si>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</si>
  <si>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</si>
  <si>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</si>
  <si>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</si>
  <si>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</si>
  <si>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</si>
  <si>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</si>
  <si>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</si>
  <si>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</si>
  <si>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</si>
  <si>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</si>
  <si>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</si>
  <si>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</si>
  <si>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</si>
  <si>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</si>
  <si>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</si>
  <si>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</si>
  <si>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</si>
  <si>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</si>
  <si>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</si>
  <si>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</si>
  <si>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</si>
  <si>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</si>
  <si>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</si>
  <si>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</si>
  <si>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</si>
  <si>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</si>
  <si>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</si>
  <si>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</si>
  <si>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</si>
  <si>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</si>
  <si>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</si>
  <si>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</si>
  <si>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</si>
  <si>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</si>
  <si>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</si>
  <si>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</si>
  <si>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</si>
  <si>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</si>
  <si>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</si>
  <si>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</si>
  <si>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</si>
  <si>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</si>
  <si>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</si>
  <si>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</si>
  <si>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</si>
  <si>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</si>
  <si>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</si>
  <si>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</si>
  <si>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</si>
  <si>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</si>
  <si>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</si>
  <si>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</si>
  <si>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</si>
  <si>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</si>
  <si>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</si>
  <si>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</si>
  <si>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</si>
  <si>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</si>
  <si>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</si>
  <si>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</si>
  <si>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</si>
  <si>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</si>
  <si>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</si>
  <si>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</si>
  <si>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</si>
  <si>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</si>
  <si>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</si>
  <si>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</si>
  <si>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</si>
  <si>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</si>
  <si>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</si>
  <si>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</si>
  <si>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</si>
  <si>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</si>
  <si>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</si>
  <si>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</si>
  <si>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</si>
  <si>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</si>
  <si>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</si>
  <si>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</si>
  <si>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</si>
  <si>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</si>
  <si>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</si>
  <si>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</si>
  <si>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</si>
  <si>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</si>
  <si>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</si>
  <si>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</si>
  <si>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</si>
  <si>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</si>
  <si>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</si>
  <si>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</si>
  <si>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</si>
  <si>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</si>
  <si>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</si>
  <si>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</si>
  <si>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</si>
  <si>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</si>
  <si>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</si>
  <si>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</si>
  <si>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</si>
  <si>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</si>
  <si>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</si>
  <si>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</si>
  <si>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</si>
  <si>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</si>
  <si>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</si>
  <si>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</si>
  <si>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</si>
  <si>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</si>
  <si>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</si>
  <si>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</si>
  <si>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</si>
  <si>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</si>
  <si>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</si>
  <si>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</si>
  <si>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</si>
  <si>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</si>
  <si>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</si>
  <si>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</si>
  <si>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</si>
  <si>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</si>
  <si>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</si>
  <si>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</si>
  <si>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</si>
  <si>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</si>
  <si>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</si>
  <si>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</si>
  <si>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</si>
  <si>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</si>
  <si>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</si>
  <si>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</si>
  <si>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</si>
  <si>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</si>
  <si>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</si>
  <si>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</si>
  <si>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</si>
  <si>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</si>
  <si>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</si>
  <si>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</si>
  <si>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</si>
  <si>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</si>
  <si>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</si>
  <si>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</si>
  <si>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</si>
  <si>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</si>
  <si>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</si>
  <si>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</si>
  <si>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</si>
  <si>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</si>
  <si>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</si>
  <si>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</si>
  <si>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</si>
  <si>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</si>
  <si>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</si>
  <si>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</si>
  <si>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</si>
  <si>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</si>
  <si>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</si>
  <si>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</si>
  <si>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</si>
  <si>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</si>
  <si>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</si>
  <si>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</si>
  <si>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</si>
  <si>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</si>
  <si>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</si>
  <si>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</si>
  <si>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</si>
  <si>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</si>
  <si>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</si>
  <si>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</si>
  <si>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</si>
  <si>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</si>
  <si>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</si>
  <si>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</si>
  <si>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</si>
  <si>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</si>
  <si>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</si>
  <si>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</si>
  <si>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</si>
  <si>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</si>
  <si>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</si>
  <si>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</si>
  <si>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</si>
  <si>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</si>
  <si>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</si>
  <si>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</si>
  <si>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</si>
  <si>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</si>
  <si>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</si>
  <si>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</si>
  <si>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</si>
  <si>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</si>
  <si>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</si>
  <si>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</si>
  <si>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</si>
  <si>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</si>
  <si>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</si>
  <si>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</si>
  <si>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</si>
  <si>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</si>
  <si>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</si>
  <si>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</si>
  <si>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</si>
  <si>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</si>
  <si>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</si>
  <si>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</si>
  <si>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</si>
  <si>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</si>
  <si>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</si>
  <si>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</si>
  <si>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</si>
  <si>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</si>
  <si>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</si>
  <si>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</si>
  <si>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</si>
  <si>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</si>
  <si>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</si>
  <si>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</si>
  <si>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</si>
  <si>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</si>
  <si>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</si>
  <si>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</si>
  <si>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</si>
  <si>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</si>
  <si>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</si>
  <si>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</si>
  <si>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</si>
  <si>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</si>
  <si>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</si>
  <si>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</si>
  <si>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</si>
  <si>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</si>
  <si>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</si>
  <si>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</si>
  <si>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</si>
  <si>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</si>
  <si>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</si>
  <si>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</si>
  <si>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</si>
  <si>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</si>
  <si>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</si>
  <si>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</si>
  <si>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</si>
  <si>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</si>
  <si>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</si>
  <si>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</si>
  <si>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</si>
  <si>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</si>
  <si>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</si>
  <si>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</si>
  <si>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</si>
  <si>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</si>
  <si>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</si>
  <si>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</si>
  <si>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</si>
  <si>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</si>
  <si>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</si>
  <si>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</si>
  <si>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</si>
  <si>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</si>
  <si>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</si>
  <si>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</si>
  <si>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</si>
  <si>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</si>
  <si>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</si>
  <si>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</si>
  <si>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</si>
  <si>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</si>
  <si>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</si>
  <si>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</si>
  <si>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</si>
  <si>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</si>
  <si>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</si>
  <si>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</si>
  <si>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</si>
  <si>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</si>
  <si>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</si>
  <si>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</si>
  <si>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</si>
  <si>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</si>
  <si>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</si>
  <si>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</si>
  <si>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</si>
  <si>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</si>
  <si>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</si>
  <si>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</si>
  <si>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</si>
  <si>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</si>
  <si>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</si>
  <si>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</si>
  <si>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</si>
  <si>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</si>
  <si>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</si>
  <si>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</si>
  <si>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</si>
  <si>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</si>
  <si>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</si>
  <si>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</si>
  <si>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</si>
  <si>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</si>
  <si>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</si>
  <si>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</si>
  <si>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</si>
  <si>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</si>
  <si>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</si>
  <si>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</si>
  <si>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</si>
  <si>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</si>
  <si>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</si>
  <si>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</si>
  <si>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</si>
  <si>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</si>
  <si>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</si>
  <si>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</si>
  <si>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</si>
  <si>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</si>
  <si>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</si>
  <si>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</si>
  <si>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</si>
  <si>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</si>
  <si>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</si>
  <si>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</si>
  <si>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</si>
  <si>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</si>
  <si>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</si>
  <si>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</si>
  <si>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</si>
  <si>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</si>
  <si>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</si>
  <si>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</si>
  <si>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</si>
  <si>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</si>
  <si>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</si>
  <si>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</si>
  <si>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</si>
  <si>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</si>
  <si>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</si>
  <si>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</si>
  <si>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</si>
  <si>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</si>
  <si>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</si>
  <si>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</si>
  <si>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</si>
  <si>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</si>
  <si>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</si>
  <si>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</si>
  <si>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</si>
  <si>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</si>
  <si>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</si>
  <si>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</si>
  <si>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</si>
  <si>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</si>
  <si>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</si>
  <si>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</si>
  <si>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</si>
  <si>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</si>
  <si>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</si>
  <si>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</si>
  <si>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</si>
  <si>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</si>
  <si>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</si>
  <si>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</si>
  <si>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</si>
  <si>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</si>
  <si>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</si>
  <si>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</si>
  <si>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</si>
  <si>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</si>
  <si>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</si>
  <si>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</si>
  <si>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</si>
  <si>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</si>
  <si>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</si>
  <si>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</si>
  <si>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</si>
  <si>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</si>
  <si>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</si>
  <si>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</si>
  <si>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</si>
  <si>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</si>
  <si>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</si>
  <si>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</si>
  <si>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</si>
  <si>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</si>
  <si>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</si>
  <si>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</si>
  <si>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</si>
  <si>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</si>
  <si>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</si>
  <si>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</si>
  <si>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</si>
  <si>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</si>
  <si>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</si>
  <si>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</si>
  <si>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</si>
  <si>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</si>
  <si>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</si>
  <si>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</si>
  <si>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</si>
  <si>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</si>
  <si>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</si>
  <si>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</si>
  <si>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</si>
  <si>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</si>
  <si>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</si>
  <si>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</si>
  <si>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</si>
  <si>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</si>
  <si>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</si>
  <si>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</si>
  <si>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</si>
  <si>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</si>
  <si>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</si>
  <si>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</si>
  <si>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</si>
  <si>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</si>
  <si>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</si>
  <si>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</si>
  <si>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</si>
  <si>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</si>
  <si>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</si>
  <si>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</si>
  <si>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</si>
  <si>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</si>
  <si>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</si>
  <si>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</si>
  <si>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</si>
  <si>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</si>
  <si>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</si>
  <si>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</si>
  <si>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</si>
  <si>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</si>
  <si>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</si>
  <si>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</si>
  <si>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</si>
  <si>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</si>
  <si>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</si>
  <si>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</si>
  <si>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</si>
  <si>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</si>
  <si>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</si>
  <si>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</si>
  <si>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</si>
  <si>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</si>
  <si>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</si>
  <si>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</si>
  <si>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</si>
  <si>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</si>
  <si>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</si>
  <si>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</si>
  <si>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</si>
  <si>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</si>
  <si>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</si>
  <si>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</si>
  <si>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</si>
  <si>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</si>
  <si>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</si>
  <si>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</si>
  <si>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</si>
  <si>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</si>
  <si>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</si>
  <si>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</si>
  <si>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</si>
  <si>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</si>
  <si>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</si>
  <si>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</si>
  <si>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</si>
  <si>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</si>
  <si>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</si>
  <si>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</si>
  <si>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</si>
  <si>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</si>
  <si>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</si>
  <si>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</si>
  <si>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</si>
  <si>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</si>
  <si>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</si>
  <si>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</si>
  <si>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</si>
  <si>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</si>
  <si>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</si>
  <si>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</si>
  <si>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</si>
  <si>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</si>
  <si>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</si>
  <si>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</si>
  <si>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</si>
  <si>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</si>
  <si>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</si>
  <si>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</si>
  <si>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</si>
  <si>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</si>
  <si>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</si>
  <si>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</si>
  <si>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</si>
  <si>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</si>
  <si>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</si>
  <si>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</si>
  <si>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</si>
  <si>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</si>
  <si>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</si>
  <si>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</si>
  <si>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</si>
  <si>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</si>
  <si>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</si>
  <si>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</si>
  <si>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</si>
  <si>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</si>
  <si>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</si>
  <si>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</si>
  <si>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</si>
  <si>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</si>
  <si>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</si>
  <si>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</si>
  <si>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</si>
  <si>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</si>
  <si>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</si>
  <si>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</si>
  <si>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</si>
  <si>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</si>
  <si>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</si>
  <si>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</si>
  <si>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</si>
  <si>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</si>
  <si>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</si>
  <si>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</si>
  <si>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</si>
  <si>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</si>
  <si>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</si>
  <si>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</si>
  <si>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</si>
  <si>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</si>
  <si>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</si>
  <si>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</si>
  <si>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</si>
  <si>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</si>
  <si>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</si>
  <si>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</si>
  <si>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</si>
  <si>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</si>
  <si>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</si>
  <si>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</si>
  <si>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</si>
  <si>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</si>
  <si>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</si>
  <si>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</si>
  <si>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</si>
  <si>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</si>
  <si>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</si>
  <si>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</si>
  <si>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</si>
  <si>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</si>
  <si>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</si>
  <si>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</si>
  <si>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</si>
  <si>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</si>
  <si>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</si>
  <si>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</si>
  <si>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</si>
  <si>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</si>
  <si>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</si>
  <si>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</si>
  <si>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</si>
  <si>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</si>
  <si>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</si>
  <si>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</si>
  <si>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</si>
  <si>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</si>
  <si>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</si>
  <si>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</si>
  <si>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</si>
  <si>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</si>
  <si>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</si>
  <si>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</si>
  <si>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</si>
  <si>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</si>
  <si>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</si>
  <si>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</si>
  <si>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</si>
  <si>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</si>
  <si>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</si>
  <si>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</si>
  <si>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</si>
  <si>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</si>
  <si>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</si>
  <si>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</si>
  <si>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</si>
  <si>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</si>
  <si>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</si>
  <si>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</si>
  <si>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</si>
  <si>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</si>
  <si>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</si>
  <si>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</si>
  <si>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</si>
  <si>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</si>
  <si>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</si>
  <si>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</si>
  <si>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</si>
  <si>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</si>
  <si>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</si>
  <si>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</si>
  <si>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</si>
  <si>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</si>
  <si>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</si>
  <si>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</si>
  <si>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</si>
  <si>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</si>
  <si>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</si>
  <si>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</si>
  <si>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</si>
  <si>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</si>
  <si>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</si>
  <si>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</si>
  <si>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</si>
  <si>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</si>
  <si>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</si>
  <si>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</si>
  <si>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</si>
  <si>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</si>
  <si>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</si>
  <si>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</si>
  <si>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</si>
  <si>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</si>
  <si>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</si>
  <si>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</si>
  <si>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</si>
  <si>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</si>
  <si>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</si>
  <si>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</si>
  <si>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</si>
  <si>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</si>
  <si>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</si>
  <si>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</si>
  <si>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</si>
  <si>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</si>
  <si>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</si>
  <si>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</si>
  <si>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</si>
  <si>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</si>
  <si>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</si>
  <si>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</si>
  <si>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</si>
  <si>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</si>
  <si>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</si>
  <si>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</si>
  <si>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</si>
  <si>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</si>
  <si>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</si>
  <si>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</si>
  <si>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</si>
  <si>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</si>
  <si>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</si>
  <si>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</si>
  <si>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</si>
  <si>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</si>
  <si>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</si>
  <si>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</si>
  <si>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</si>
  <si>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</si>
  <si>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</si>
  <si>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</si>
  <si>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</si>
  <si>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</si>
  <si>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</si>
  <si>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</si>
  <si>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</si>
  <si>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</si>
  <si>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</si>
  <si>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</si>
  <si>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</si>
  <si>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</si>
  <si>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</si>
  <si>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</si>
  <si>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</si>
  <si>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</si>
  <si>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</si>
  <si>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</si>
  <si>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</si>
  <si>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</si>
  <si>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</si>
  <si>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</si>
  <si>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</si>
  <si>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</si>
  <si>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</si>
  <si>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</si>
  <si>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</si>
  <si>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</si>
  <si>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</si>
  <si>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</si>
  <si>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</si>
  <si>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</si>
  <si>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</si>
  <si>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</si>
  <si>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</si>
  <si>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</si>
  <si>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</si>
  <si>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</si>
  <si>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</si>
  <si>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</si>
  <si>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</si>
  <si>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</si>
  <si>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</si>
  <si>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</si>
  <si>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</si>
  <si>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</si>
  <si>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</si>
  <si>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</si>
  <si>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</si>
  <si>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</si>
  <si>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</si>
  <si>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</si>
  <si>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</si>
  <si>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</si>
  <si>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</si>
  <si>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</si>
  <si>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</si>
  <si>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</si>
  <si>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</si>
  <si>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</si>
  <si>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</si>
  <si>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</si>
  <si>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</si>
  <si>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</si>
  <si>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</si>
  <si>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</si>
  <si>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</si>
  <si>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</si>
  <si>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</si>
  <si>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</si>
  <si>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</si>
  <si>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</si>
  <si>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</si>
  <si>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</si>
  <si>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</si>
  <si>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</si>
  <si>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</si>
  <si>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</si>
  <si>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</si>
  <si>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</si>
  <si>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</si>
  <si>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</si>
  <si>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</si>
  <si>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</si>
  <si>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</si>
  <si>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</si>
  <si>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</si>
  <si>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</si>
  <si>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</si>
  <si>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</si>
  <si>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</si>
  <si>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</si>
  <si>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</si>
  <si>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</si>
  <si>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</si>
  <si>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</si>
  <si>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</si>
  <si>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</si>
  <si>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</si>
  <si>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</si>
  <si>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</si>
  <si>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</si>
  <si>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</si>
  <si>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</si>
  <si>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</si>
  <si>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</si>
  <si>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</si>
  <si>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</si>
  <si>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</si>
  <si>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</si>
  <si>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</si>
  <si>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</si>
  <si>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</si>
  <si>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</si>
  <si>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</si>
  <si>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</si>
  <si>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</si>
  <si>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</si>
  <si>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</si>
  <si>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</si>
  <si>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</si>
  <si>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</si>
  <si>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</si>
  <si>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</si>
  <si>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</si>
  <si>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</si>
  <si>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</si>
  <si>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</si>
  <si>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</si>
  <si>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</si>
  <si>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</si>
  <si>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</si>
  <si>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</si>
  <si>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</si>
  <si>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</si>
  <si>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</si>
  <si>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</si>
  <si>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</si>
  <si>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</si>
  <si>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</si>
  <si>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</si>
  <si>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</si>
  <si>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</si>
  <si>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</si>
  <si>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</si>
  <si>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</si>
  <si>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</si>
  <si>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</si>
  <si>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</si>
  <si>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</si>
  <si>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</si>
  <si>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</si>
  <si>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</si>
  <si>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</si>
  <si>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</si>
  <si>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</si>
  <si>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</si>
  <si>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</si>
  <si>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</si>
  <si>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</si>
  <si>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</si>
  <si>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</si>
  <si>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</si>
  <si>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</si>
  <si>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</si>
  <si>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</si>
  <si>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</si>
  <si>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</si>
  <si>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</si>
  <si>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</si>
  <si>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</si>
  <si>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</si>
  <si>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</si>
  <si>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</si>
  <si>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</si>
  <si>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</si>
  <si>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</si>
  <si>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</si>
  <si>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</si>
  <si>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</si>
  <si>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</si>
  <si>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</si>
  <si>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</si>
  <si>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</si>
  <si>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</si>
  <si>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</si>
  <si>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</si>
  <si>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</si>
  <si>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</si>
  <si>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</si>
  <si>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</si>
  <si>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</si>
  <si>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</si>
  <si>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</si>
  <si>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</si>
  <si>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</si>
  <si>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</si>
  <si>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</si>
  <si>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</si>
  <si>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</si>
  <si>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</si>
  <si>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</si>
  <si>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</si>
  <si>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</si>
  <si>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</si>
  <si>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</si>
  <si>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</si>
  <si>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</si>
  <si>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</si>
  <si>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</si>
  <si>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</si>
  <si>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</si>
  <si>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</si>
  <si>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</si>
  <si>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</si>
  <si>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</si>
  <si>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</si>
  <si>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</si>
  <si>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</si>
  <si>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</si>
  <si>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</si>
  <si>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</si>
  <si>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</si>
  <si>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</si>
  <si>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</si>
  <si>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</si>
  <si>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</si>
  <si>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</si>
  <si>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</si>
  <si>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</si>
  <si>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</si>
  <si>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</si>
  <si>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</si>
  <si>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</si>
  <si>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</si>
  <si>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</si>
  <si>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</si>
  <si>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</si>
  <si>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</si>
  <si>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</si>
  <si>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</si>
  <si>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</si>
  <si>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</si>
  <si>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</si>
  <si>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</si>
  <si>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</si>
  <si>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</si>
  <si>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</si>
  <si>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</si>
  <si>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</si>
  <si>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</si>
  <si>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</si>
  <si>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</si>
  <si>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</si>
  <si>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</si>
  <si>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</si>
  <si>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</si>
  <si>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</si>
  <si>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</si>
  <si>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</si>
  <si>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</si>
  <si>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</si>
  <si>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</si>
  <si>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</si>
  <si>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</si>
  <si>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</si>
  <si>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</si>
  <si>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</si>
  <si>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</si>
  <si>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</si>
  <si>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</si>
  <si>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</si>
  <si>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</si>
  <si>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</si>
  <si>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</si>
  <si>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</si>
  <si>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</si>
  <si>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</si>
  <si>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</si>
  <si>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</si>
  <si>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</si>
  <si>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</si>
  <si>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</si>
  <si>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</si>
  <si>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</si>
  <si>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</si>
  <si>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</si>
  <si>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</si>
  <si>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</si>
  <si>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</si>
  <si>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</si>
  <si>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</si>
  <si>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</si>
  <si>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</si>
  <si>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</si>
  <si>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</si>
  <si>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</si>
  <si>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</si>
  <si>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</si>
  <si>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</si>
  <si>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</si>
  <si>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</si>
  <si>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</si>
  <si>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</si>
  <si>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</si>
  <si>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</si>
  <si>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</si>
  <si>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</si>
  <si>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</si>
  <si>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</si>
  <si>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</si>
  <si>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</si>
  <si>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</si>
  <si>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</si>
  <si>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</si>
  <si>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</si>
  <si>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</si>
  <si>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</si>
  <si>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</si>
  <si>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</si>
  <si>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</si>
  <si>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</si>
  <si>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</si>
  <si>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</si>
  <si>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</si>
  <si>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</si>
  <si>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</si>
  <si>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</si>
  <si>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</si>
  <si>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</si>
  <si>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</si>
  <si>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</si>
  <si>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</si>
  <si>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</si>
  <si>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</si>
  <si>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</si>
  <si>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</si>
  <si>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</si>
  <si>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</si>
  <si>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</si>
  <si>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</si>
  <si>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</si>
  <si>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</si>
  <si>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</si>
  <si>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</si>
  <si>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</si>
  <si>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</si>
  <si>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</si>
  <si>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</si>
  <si>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</si>
  <si>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</si>
  <si>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</si>
  <si>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</si>
  <si>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</si>
  <si>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</si>
  <si>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</si>
  <si>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</si>
  <si>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</si>
  <si>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</si>
  <si>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</si>
  <si>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</si>
  <si>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</si>
  <si>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</si>
  <si>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</si>
  <si>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</si>
  <si>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</si>
  <si>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</si>
  <si>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</si>
  <si>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</si>
  <si>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</si>
  <si>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</si>
  <si>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</si>
  <si>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</si>
  <si>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</si>
  <si>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</si>
  <si>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</si>
  <si>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</si>
  <si>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</si>
  <si>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</si>
  <si>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</si>
  <si>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</si>
  <si>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</si>
  <si>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</si>
  <si>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</si>
  <si>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</si>
  <si>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</si>
  <si>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</si>
  <si>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</si>
  <si>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</si>
  <si>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</si>
  <si>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</si>
  <si>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</si>
  <si>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</si>
  <si>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</si>
  <si>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</si>
  <si>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</si>
  <si>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</si>
  <si>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</si>
  <si>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</si>
  <si>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</si>
  <si>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</si>
  <si>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</si>
  <si>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</si>
  <si>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</si>
  <si>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</si>
  <si>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</si>
  <si>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</si>
  <si>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</si>
  <si>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</si>
  <si>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</si>
  <si>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</si>
  <si>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</si>
  <si>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</si>
  <si>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</si>
  <si>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</si>
  <si>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</si>
  <si>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</si>
  <si>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</si>
  <si>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</si>
  <si>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</si>
  <si>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</si>
  <si>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</si>
  <si>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</si>
  <si>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</si>
  <si>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</si>
  <si>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</si>
  <si>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</si>
  <si>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</si>
  <si>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</si>
  <si>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</si>
  <si>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</si>
  <si>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</si>
  <si>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</si>
  <si>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</si>
  <si>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</si>
  <si>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</si>
  <si>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</si>
  <si>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</si>
  <si>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</si>
  <si>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</si>
  <si>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</si>
  <si>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</si>
  <si>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</si>
  <si>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</si>
  <si>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</si>
  <si>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</si>
  <si>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</si>
  <si>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</si>
  <si>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</si>
  <si>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</si>
  <si>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</si>
  <si>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</si>
  <si>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</si>
  <si>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</si>
  <si>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</si>
  <si>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</si>
  <si>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</si>
  <si>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</si>
  <si>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</si>
  <si>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</si>
  <si>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</si>
  <si>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</si>
  <si>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</si>
  <si>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</si>
  <si>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</si>
  <si>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</si>
  <si>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</si>
  <si>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</si>
  <si>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</si>
  <si>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</si>
  <si>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</si>
  <si>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</si>
  <si>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</si>
  <si>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</si>
  <si>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</si>
  <si>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</si>
  <si>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</si>
  <si>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</si>
  <si>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</si>
  <si>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</si>
  <si>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</si>
  <si>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</si>
  <si>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</si>
  <si>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</si>
  <si>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</si>
  <si>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</si>
  <si>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</si>
  <si>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</si>
  <si>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</si>
  <si>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</si>
  <si>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</si>
  <si>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</si>
  <si>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</si>
  <si>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</si>
  <si>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</si>
  <si>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</si>
  <si>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</si>
  <si>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</si>
  <si>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</si>
  <si>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</si>
  <si>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</si>
  <si>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</si>
  <si>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</si>
  <si>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</si>
  <si>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</si>
  <si>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</si>
  <si>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</si>
  <si>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</si>
  <si>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</si>
  <si>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</si>
  <si>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</si>
  <si>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</si>
  <si>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</si>
  <si>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</si>
  <si>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</si>
  <si>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</si>
  <si>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</si>
  <si>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</si>
  <si>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</si>
  <si>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</si>
  <si>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</si>
  <si>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</si>
  <si>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</si>
  <si>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</si>
  <si>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</si>
  <si>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</si>
  <si>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</si>
  <si>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</si>
  <si>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</si>
  <si>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</si>
  <si>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</si>
  <si>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</si>
  <si>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</si>
  <si>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</si>
  <si>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</si>
  <si>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</si>
  <si>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</si>
  <si>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</si>
  <si>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</si>
  <si>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</si>
  <si>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</si>
  <si>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</si>
  <si>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</si>
  <si>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</si>
  <si>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</si>
  <si>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</si>
  <si>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</si>
  <si>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</si>
  <si>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</si>
  <si>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</si>
  <si>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</si>
  <si>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</si>
  <si>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</si>
  <si>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</si>
  <si>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</si>
  <si>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</si>
  <si>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</si>
  <si>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</si>
  <si>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</si>
  <si>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</si>
  <si>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</si>
  <si>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</si>
  <si>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</si>
  <si>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</si>
  <si>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</si>
  <si>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</si>
  <si>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</si>
  <si>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</si>
  <si>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</si>
  <si>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</si>
  <si>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</si>
  <si>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</si>
  <si>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</si>
  <si>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</si>
  <si>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</si>
  <si>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</si>
  <si>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</si>
  <si>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</si>
  <si>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</si>
  <si>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</si>
  <si>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</si>
  <si>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</si>
  <si>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</si>
  <si>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</si>
  <si>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</si>
  <si>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</si>
  <si>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</si>
  <si>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</si>
  <si>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</si>
  <si>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</si>
  <si>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</si>
  <si>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</si>
  <si>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</si>
  <si>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</si>
  <si>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</si>
  <si>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</si>
  <si>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</si>
  <si>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</si>
  <si>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</si>
  <si>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</si>
  <si>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</si>
  <si>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</si>
  <si>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</si>
  <si>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</si>
  <si>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</si>
  <si>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</si>
  <si>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</si>
  <si>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</si>
  <si>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</si>
  <si>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</si>
  <si>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</si>
  <si>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</si>
  <si>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</si>
  <si>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</si>
  <si>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</si>
  <si>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</si>
  <si>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</si>
  <si>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</si>
  <si>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</si>
  <si>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</si>
  <si>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</si>
  <si>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</si>
  <si>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</si>
  <si>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</si>
  <si>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</si>
  <si>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</si>
  <si>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</si>
  <si>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</si>
  <si>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</si>
  <si>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</si>
  <si>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</si>
  <si>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</si>
  <si>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</si>
  <si>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</si>
  <si>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</si>
  <si>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</si>
  <si>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</si>
  <si>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</si>
  <si>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</si>
  <si>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</si>
  <si>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</si>
  <si>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</si>
  <si>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</si>
  <si>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</si>
  <si>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</si>
  <si>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</si>
  <si>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</si>
  <si>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</si>
  <si>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</si>
  <si>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</si>
  <si>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</si>
  <si>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</si>
  <si>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</si>
  <si>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</si>
  <si>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</si>
  <si>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</si>
  <si>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</si>
  <si>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</si>
  <si>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</si>
  <si>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</si>
  <si>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</si>
  <si>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</si>
  <si>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</si>
  <si>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</si>
  <si>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</si>
  <si>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</si>
  <si>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</si>
  <si>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</si>
  <si>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</si>
  <si>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</si>
  <si>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</si>
  <si>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</si>
  <si>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</si>
  <si>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</si>
  <si>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</si>
  <si>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</si>
  <si>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</si>
  <si>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</si>
  <si>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</si>
  <si>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</si>
  <si>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</si>
  <si>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</si>
  <si>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</si>
  <si>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</si>
  <si>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</si>
  <si>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</si>
  <si>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</si>
  <si>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</si>
  <si>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</si>
  <si>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</si>
  <si>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</si>
  <si>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</si>
  <si>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</si>
  <si>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</si>
  <si>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</si>
  <si>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</si>
  <si>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</si>
  <si>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</si>
  <si>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</si>
  <si>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</si>
  <si>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</si>
  <si>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</si>
  <si>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</si>
  <si>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</si>
  <si>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</si>
  <si>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</si>
  <si>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</si>
  <si>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</si>
  <si>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</si>
  <si>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</si>
  <si>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</si>
  <si>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</si>
  <si>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</si>
  <si>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</si>
  <si>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</si>
  <si>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</si>
  <si>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</si>
  <si>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</si>
  <si>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</si>
  <si>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</si>
  <si>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</si>
  <si>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</si>
  <si>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</si>
  <si>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</si>
  <si>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</si>
  <si>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</si>
  <si>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</si>
  <si>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</si>
  <si>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</si>
  <si>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</si>
  <si>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</si>
  <si>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</si>
  <si>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</si>
  <si>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</si>
  <si>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</si>
  <si>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</si>
  <si>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</si>
  <si>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</si>
  <si>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</si>
  <si>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</si>
  <si>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</si>
  <si>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</si>
  <si>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</si>
  <si>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</si>
  <si>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</si>
  <si>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</si>
  <si>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</si>
  <si>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</si>
  <si>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</si>
  <si>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</si>
  <si>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</si>
  <si>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</si>
  <si>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</si>
  <si>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</si>
  <si>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</si>
  <si>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</si>
  <si>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</si>
  <si>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</si>
  <si>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</si>
  <si>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</si>
  <si>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</si>
  <si>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</si>
  <si>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</si>
  <si>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</si>
  <si>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</si>
  <si>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</si>
  <si>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</si>
  <si>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</si>
  <si>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</si>
  <si>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</si>
  <si>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</si>
  <si>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</si>
  <si>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</si>
  <si>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</si>
  <si>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</si>
  <si>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</si>
  <si>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</si>
  <si>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</si>
  <si>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</si>
  <si>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</si>
  <si>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</si>
  <si>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</si>
  <si>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</si>
  <si>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</si>
  <si>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</si>
  <si>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</si>
  <si>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</si>
  <si>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</si>
  <si>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</si>
  <si>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</si>
  <si>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</si>
  <si>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</si>
  <si>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</si>
  <si>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</si>
  <si>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</si>
  <si>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</si>
  <si>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</si>
  <si>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</si>
  <si>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</si>
  <si>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</si>
  <si>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</si>
  <si>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</si>
  <si>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</si>
  <si>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</si>
  <si>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</si>
  <si>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</si>
  <si>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</si>
  <si>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</si>
  <si>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</si>
  <si>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</si>
  <si>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</si>
  <si>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</si>
  <si>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</si>
  <si>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</si>
  <si>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</si>
  <si>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</si>
  <si>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</si>
  <si>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</si>
  <si>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</si>
  <si>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</si>
  <si>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</si>
  <si>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</si>
  <si>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</si>
  <si>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</si>
  <si>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</si>
  <si>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</si>
  <si>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</si>
  <si>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</si>
  <si>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</si>
  <si>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</si>
  <si>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</si>
  <si>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</si>
  <si>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</si>
  <si>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</si>
  <si>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</si>
  <si>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</si>
  <si>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</si>
  <si>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</si>
  <si>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</si>
  <si>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</si>
  <si>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</si>
  <si>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</si>
  <si>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</si>
  <si>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</si>
  <si>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</si>
  <si>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</si>
  <si>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</si>
  <si>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</si>
  <si>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</si>
  <si>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</si>
  <si>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</si>
  <si>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</si>
  <si>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</si>
  <si>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</si>
  <si>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</si>
  <si>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</si>
  <si>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</si>
  <si>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</si>
  <si>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</si>
  <si>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</si>
  <si>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</si>
  <si>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</si>
  <si>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</si>
  <si>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</si>
  <si>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</si>
  <si>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</si>
  <si>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</si>
  <si>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</si>
  <si>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</si>
  <si>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</si>
  <si>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</si>
  <si>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</si>
  <si>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</si>
  <si>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</si>
  <si>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</si>
  <si>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</si>
  <si>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</si>
  <si>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</si>
  <si>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</si>
  <si>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</si>
  <si>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</si>
  <si>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</si>
  <si>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</si>
  <si>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</si>
  <si>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</si>
  <si>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</si>
  <si>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</si>
  <si>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</si>
  <si>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</si>
  <si>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</si>
  <si>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</si>
  <si>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</si>
  <si>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</si>
  <si>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</si>
  <si>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</si>
  <si>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</si>
  <si>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</si>
  <si>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</si>
  <si>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</si>
  <si>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</si>
  <si>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</si>
  <si>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</si>
  <si>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</si>
  <si>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</si>
  <si>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</si>
  <si>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</si>
  <si>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</si>
  <si>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</si>
  <si>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</si>
  <si>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</si>
  <si>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</si>
  <si>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</si>
  <si>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</si>
  <si>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</si>
  <si>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</si>
  <si>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</si>
  <si>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</si>
  <si>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</si>
  <si>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</si>
  <si>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</si>
  <si>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</si>
  <si>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</si>
  <si>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</si>
  <si>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</si>
  <si>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</si>
  <si>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</si>
  <si>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</si>
  <si>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</si>
  <si>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</si>
  <si>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</si>
  <si>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</si>
  <si>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</si>
  <si>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</si>
  <si>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</si>
  <si>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</si>
  <si>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</si>
  <si>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</si>
  <si>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</si>
  <si>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</si>
  <si>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</si>
  <si>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</si>
  <si>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</si>
  <si>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</si>
  <si>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</si>
  <si>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</si>
  <si>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</si>
  <si>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</si>
  <si>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</si>
  <si>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</si>
  <si>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</si>
  <si>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</si>
  <si>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</si>
  <si>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</si>
  <si>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</si>
  <si>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</si>
  <si>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</si>
  <si>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</si>
  <si>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</si>
  <si>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</si>
  <si>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</si>
  <si>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</si>
  <si>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</si>
  <si>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</si>
  <si>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</si>
  <si>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</si>
  <si>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</si>
  <si>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</si>
  <si>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</si>
  <si>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</si>
  <si>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</si>
  <si>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</si>
  <si>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</si>
  <si>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</si>
  <si>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</si>
  <si>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</si>
  <si>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</si>
  <si>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</si>
  <si>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</si>
  <si>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</si>
  <si>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</si>
  <si>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</si>
  <si>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</si>
  <si>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</si>
  <si>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</si>
  <si>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</si>
  <si>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</si>
  <si>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</si>
  <si>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</si>
  <si>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</si>
  <si>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</si>
  <si>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</si>
  <si>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</si>
  <si>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</si>
  <si>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</si>
  <si>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</si>
  <si>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</si>
  <si>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</si>
  <si>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</si>
  <si>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</si>
  <si>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</si>
  <si>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</si>
  <si>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</si>
  <si>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</si>
  <si>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</si>
  <si>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</si>
  <si>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</si>
  <si>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</si>
  <si>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</si>
  <si>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</si>
  <si>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</si>
  <si>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</si>
  <si>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</si>
  <si>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</si>
  <si>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</si>
  <si>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</si>
  <si>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</si>
  <si>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</si>
  <si>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</si>
  <si>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</si>
  <si>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</si>
  <si>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</si>
  <si>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</si>
  <si>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</si>
  <si>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</si>
  <si>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</si>
  <si>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</si>
  <si>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</si>
  <si>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</si>
  <si>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</si>
  <si>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</si>
  <si>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</si>
  <si>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</si>
  <si>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</si>
  <si>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</si>
  <si>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</si>
  <si>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</si>
  <si>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</si>
  <si>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</si>
  <si>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</si>
  <si>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</si>
  <si>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</si>
  <si>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</si>
  <si>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</si>
  <si>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</si>
  <si>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</si>
  <si>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</si>
  <si>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</si>
  <si>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</si>
  <si>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</si>
  <si>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</si>
  <si>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</si>
  <si>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</si>
  <si>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</si>
  <si>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</si>
  <si>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</si>
  <si>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</si>
  <si>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</si>
  <si>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</si>
  <si>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</si>
  <si>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</si>
  <si>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</si>
  <si>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</si>
  <si>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</si>
  <si>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</si>
  <si>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</si>
  <si>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</si>
  <si>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</si>
  <si>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</si>
  <si>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</si>
  <si>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</si>
  <si>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</si>
  <si>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</si>
  <si>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</si>
  <si>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</si>
  <si>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</si>
  <si>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</si>
  <si>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</si>
  <si>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</si>
  <si>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</si>
  <si>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</si>
  <si>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</si>
  <si>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</si>
  <si>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</si>
  <si>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</si>
  <si>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</si>
  <si>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</si>
  <si>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</si>
  <si>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</si>
  <si>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</si>
  <si>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</si>
  <si>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</si>
  <si>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</si>
  <si>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</si>
  <si>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</si>
  <si>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</si>
  <si>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</si>
  <si>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</si>
  <si>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</si>
  <si>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</si>
  <si>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</si>
  <si>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</si>
  <si>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</si>
  <si>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</si>
  <si>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</si>
  <si>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</si>
  <si>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</si>
  <si>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</si>
  <si>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</si>
  <si>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</si>
  <si>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</si>
  <si>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</si>
  <si>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</si>
  <si>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</si>
  <si>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</si>
  <si>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</si>
  <si>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</si>
  <si>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</si>
  <si>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</si>
  <si>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</si>
  <si>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</si>
  <si>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</si>
  <si>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</si>
  <si>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</si>
  <si>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</si>
  <si>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</si>
  <si>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</si>
  <si>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</si>
  <si>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</si>
  <si>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</si>
  <si>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</si>
  <si>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</si>
  <si>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</si>
  <si>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</si>
  <si>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</si>
  <si>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</si>
  <si>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</si>
  <si>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</si>
  <si>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</si>
  <si>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</si>
  <si>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</si>
  <si>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</si>
  <si>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</si>
  <si>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</si>
  <si>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</si>
  <si>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</si>
  <si>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</si>
  <si>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</si>
  <si>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</si>
  <si>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</si>
  <si>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</si>
  <si>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</si>
  <si>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</si>
  <si>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</si>
  <si>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</si>
  <si>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</si>
  <si>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</si>
  <si>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</si>
  <si>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</si>
  <si>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</si>
  <si>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</si>
  <si>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</si>
  <si>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</si>
  <si>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</si>
  <si>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</si>
  <si>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</si>
  <si>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</si>
  <si>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</si>
  <si>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</si>
  <si>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</si>
  <si>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</si>
  <si>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</si>
  <si>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</si>
  <si>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</si>
  <si>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</si>
  <si>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</si>
  <si>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</si>
  <si>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</si>
  <si>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</si>
  <si>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</si>
  <si>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</si>
  <si>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</si>
  <si>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</si>
  <si>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</si>
  <si>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</si>
  <si>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</si>
  <si>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</si>
  <si>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</si>
  <si>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</si>
  <si>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</si>
  <si>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</si>
  <si>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</si>
  <si>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</si>
  <si>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</si>
  <si>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</si>
  <si>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</si>
  <si>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</si>
  <si>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</si>
  <si>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</si>
  <si>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</si>
  <si>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</si>
  <si>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</si>
  <si>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</si>
  <si>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</si>
  <si>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</si>
  <si>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</si>
  <si>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</si>
  <si>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</si>
  <si>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</si>
  <si>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</si>
  <si>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</si>
  <si>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</si>
  <si>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</si>
  <si>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</si>
  <si>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</si>
  <si>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</si>
  <si>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</si>
  <si>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</si>
  <si>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</si>
  <si>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</si>
  <si>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</si>
  <si>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</si>
  <si>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</si>
  <si>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</si>
  <si>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</si>
  <si>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</si>
  <si>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</si>
  <si>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</si>
  <si>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</si>
  <si>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</si>
  <si>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</si>
  <si>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</si>
  <si>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</si>
  <si>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</si>
  <si>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</si>
  <si>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</si>
  <si>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</si>
  <si>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</si>
  <si>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</si>
  <si>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</si>
  <si>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</si>
  <si>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</si>
  <si>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</si>
  <si>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</si>
  <si>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</si>
  <si>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</si>
  <si>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</si>
  <si>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</si>
  <si>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</si>
  <si>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</si>
  <si>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</si>
  <si>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</si>
  <si>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</si>
  <si>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</si>
  <si>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</si>
  <si>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</si>
  <si>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</si>
  <si>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</si>
  <si>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</si>
  <si>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</si>
  <si>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</si>
  <si>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</si>
  <si>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</si>
  <si>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</si>
  <si>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</si>
  <si>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</si>
  <si>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</si>
  <si>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</si>
  <si>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</si>
  <si>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</si>
  <si>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</si>
  <si>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</si>
  <si>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</si>
  <si>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</si>
  <si>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</si>
  <si>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</si>
  <si>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</si>
  <si>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</si>
  <si>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</si>
  <si>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</si>
  <si>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</si>
  <si>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</si>
  <si>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</si>
  <si>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</si>
  <si>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</si>
  <si>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</si>
  <si>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</si>
  <si>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</si>
  <si>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</si>
  <si>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</si>
  <si>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</si>
  <si>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</si>
  <si>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</si>
  <si>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</si>
  <si>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</si>
  <si>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</si>
  <si>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</si>
  <si>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</si>
  <si>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</si>
  <si>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</si>
  <si>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</si>
  <si>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</si>
  <si>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</si>
  <si>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</si>
  <si>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</si>
  <si>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</si>
  <si>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</si>
  <si>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</si>
  <si>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</si>
  <si>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</si>
  <si>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</si>
  <si>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</si>
  <si>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</si>
  <si>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</si>
  <si>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</si>
  <si>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</si>
  <si>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</si>
  <si>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</si>
  <si>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</si>
  <si>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</si>
  <si>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</si>
  <si>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</si>
  <si>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</si>
  <si>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</si>
  <si>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</si>
  <si>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</si>
  <si>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</si>
  <si>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</si>
  <si>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</si>
  <si>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</si>
  <si>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</si>
  <si>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</si>
  <si>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</si>
  <si>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</si>
  <si>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</si>
  <si>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</si>
  <si>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</si>
  <si>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</si>
  <si>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</si>
  <si>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</si>
  <si>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</si>
  <si>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</si>
  <si>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</si>
  <si>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</si>
  <si>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</si>
  <si>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</si>
  <si>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</si>
  <si>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</si>
  <si>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</si>
  <si>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</si>
  <si>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</si>
  <si>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</si>
  <si>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</si>
  <si>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</si>
  <si>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</si>
  <si>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</si>
  <si>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</si>
  <si>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</si>
  <si>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</si>
  <si>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</si>
  <si>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</si>
  <si>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</si>
  <si>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</si>
  <si>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</si>
  <si>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</si>
  <si>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</si>
  <si>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</si>
  <si>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</si>
  <si>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</si>
  <si>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</si>
  <si>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</si>
  <si>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</si>
  <si>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</si>
  <si>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</si>
  <si>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</si>
  <si>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</si>
  <si>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</si>
  <si>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</si>
  <si>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</si>
  <si>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</si>
  <si>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</si>
  <si>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</si>
  <si>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</si>
  <si>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</si>
  <si>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</si>
  <si>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</si>
  <si>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</si>
  <si>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</si>
  <si>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</si>
  <si>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</si>
  <si>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</si>
  <si>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</si>
  <si>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</si>
  <si>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</si>
  <si>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</si>
  <si>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</si>
  <si>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</si>
  <si>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</si>
  <si>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</si>
  <si>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</si>
  <si>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</si>
  <si>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</si>
  <si>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</si>
  <si>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</si>
  <si>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</si>
  <si>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</si>
  <si>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</si>
  <si>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</si>
  <si>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</si>
  <si>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</si>
  <si>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</si>
  <si>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</si>
  <si>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</si>
  <si>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</si>
  <si>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</si>
  <si>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</si>
  <si>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</si>
  <si>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</si>
  <si>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</si>
  <si>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</si>
  <si>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</si>
  <si>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</si>
  <si>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</si>
  <si>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</si>
  <si>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</si>
  <si>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</si>
  <si>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</si>
  <si>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</si>
  <si>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</si>
  <si>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</si>
  <si>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</si>
  <si>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</si>
  <si>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</si>
  <si>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</si>
  <si>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</si>
  <si>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</si>
  <si>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</si>
  <si>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</si>
  <si>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</si>
  <si>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</si>
  <si>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</si>
  <si>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</si>
  <si>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</si>
  <si>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</si>
  <si>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</si>
  <si>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</si>
  <si>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</si>
  <si>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</si>
  <si>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</si>
  <si>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</si>
  <si>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</si>
  <si>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</si>
  <si>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</si>
  <si>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</si>
  <si>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</si>
  <si>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</si>
  <si>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</si>
  <si>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</si>
  <si>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</si>
  <si>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</si>
  <si>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</si>
  <si>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</si>
  <si>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</si>
  <si>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</si>
  <si>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</si>
  <si>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</si>
  <si>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</si>
  <si>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</si>
  <si>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</si>
  <si>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</si>
  <si>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</si>
  <si>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</si>
  <si>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</si>
  <si>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</si>
  <si>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</si>
  <si>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</si>
  <si>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</si>
  <si>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</si>
  <si>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</si>
  <si>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</si>
  <si>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</si>
  <si>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</si>
  <si>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</si>
  <si>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</si>
  <si>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</si>
  <si>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</si>
  <si>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</si>
  <si>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</si>
  <si>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</si>
  <si>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</si>
  <si>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</si>
  <si>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</si>
  <si>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</si>
  <si>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</si>
  <si>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</si>
  <si>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</si>
  <si>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</si>
  <si>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</si>
  <si>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</si>
  <si>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</si>
  <si>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</si>
  <si>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</si>
  <si>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</si>
  <si>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</si>
  <si>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</si>
  <si>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</si>
  <si>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</si>
  <si>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</si>
  <si>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</si>
  <si>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</si>
  <si>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</si>
  <si>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</si>
  <si>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</si>
  <si>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</si>
  <si>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</si>
  <si>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</si>
  <si>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</si>
  <si>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</si>
  <si>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</si>
  <si>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</si>
  <si>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</si>
  <si>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</si>
  <si>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</si>
  <si>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</si>
  <si>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</si>
  <si>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</si>
  <si>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</si>
  <si>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</si>
  <si>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</si>
  <si>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</si>
  <si>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</si>
  <si>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</si>
  <si>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</si>
  <si>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</si>
  <si>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</si>
  <si>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</si>
  <si>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</si>
  <si>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</si>
  <si>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</si>
  <si>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</si>
  <si>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</si>
  <si>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</si>
  <si>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</si>
  <si>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</si>
  <si>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</si>
  <si>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</si>
  <si>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</si>
  <si>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</si>
  <si>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</si>
  <si>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</si>
  <si>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</si>
  <si>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</si>
  <si>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</si>
  <si>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</si>
  <si>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</si>
  <si>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</si>
  <si>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</si>
  <si>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</si>
  <si>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</si>
  <si>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</si>
  <si>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</si>
  <si>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</si>
  <si>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</si>
  <si>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</si>
  <si>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</si>
  <si>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</si>
  <si>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</si>
  <si>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</si>
  <si>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</si>
  <si>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</si>
  <si>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</si>
  <si>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</si>
  <si>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</si>
  <si>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</si>
  <si>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</si>
  <si>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</si>
  <si>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</si>
  <si>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</si>
  <si>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</si>
  <si>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</si>
  <si>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</si>
  <si>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</si>
  <si>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</si>
  <si>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</si>
  <si>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</si>
  <si>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</si>
  <si>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</si>
  <si>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</si>
  <si>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</si>
  <si>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</si>
  <si>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</si>
  <si>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</si>
  <si>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</si>
  <si>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</si>
  <si>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</si>
  <si>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</si>
  <si>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</si>
  <si>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</si>
  <si>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</si>
  <si>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</si>
  <si>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</si>
  <si>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</si>
  <si>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</si>
  <si>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</si>
  <si>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</si>
  <si>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</si>
  <si>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</si>
  <si>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</si>
  <si>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</si>
  <si>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</si>
  <si>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</si>
  <si>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</si>
  <si>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</si>
  <si>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</si>
  <si>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</si>
  <si>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</si>
  <si>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</si>
  <si>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</si>
  <si>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</si>
  <si>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</si>
  <si>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</si>
  <si>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</si>
  <si>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</si>
  <si>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</si>
  <si>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</si>
  <si>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</si>
  <si>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</si>
  <si>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</si>
  <si>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</si>
  <si>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</si>
  <si>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</si>
  <si>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</si>
  <si>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</si>
  <si>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</si>
  <si>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</si>
  <si>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</si>
  <si>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</si>
  <si>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</si>
  <si>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</si>
  <si>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</si>
  <si>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</si>
  <si>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</si>
  <si>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</si>
  <si>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</si>
  <si>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</si>
  <si>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</si>
  <si>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</si>
  <si>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</si>
  <si>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</si>
  <si>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</si>
  <si>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</si>
  <si>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</si>
  <si>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</si>
  <si>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</si>
  <si>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</si>
  <si>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</si>
  <si>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</si>
  <si>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</si>
  <si>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</si>
  <si>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</si>
  <si>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</si>
  <si>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</si>
  <si>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</si>
  <si>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</si>
  <si>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</si>
  <si>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</si>
  <si>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</si>
  <si>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</si>
  <si>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</si>
  <si>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</si>
  <si>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</si>
  <si>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</si>
  <si>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</si>
  <si>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</si>
  <si>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</si>
  <si>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</si>
  <si>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</si>
  <si>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</si>
  <si>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</si>
  <si>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</si>
  <si>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</si>
  <si>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</si>
  <si>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</si>
  <si>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</si>
  <si>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</si>
  <si>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</si>
  <si>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</si>
  <si>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</si>
  <si>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</si>
  <si>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</si>
  <si>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</si>
  <si>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</si>
  <si>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</si>
  <si>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</si>
  <si>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</si>
  <si>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</si>
  <si>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</si>
  <si>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</si>
  <si>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</si>
  <si>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</si>
  <si>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</si>
  <si>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</si>
  <si>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</si>
  <si>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</si>
  <si>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</si>
  <si>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</si>
  <si>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</si>
  <si>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</si>
  <si>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</si>
  <si>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</si>
  <si>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</si>
  <si>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</si>
  <si>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</si>
  <si>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</si>
  <si>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</si>
  <si>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</si>
  <si>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</si>
  <si>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</si>
  <si>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</si>
  <si>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</si>
  <si>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</si>
  <si>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</si>
  <si>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</si>
  <si>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</si>
  <si>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</si>
  <si>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</si>
  <si>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</si>
  <si>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</si>
  <si>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</si>
  <si>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</si>
  <si>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</si>
  <si>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</si>
  <si>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</si>
  <si>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</si>
  <si>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</si>
  <si>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</si>
  <si>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</si>
  <si>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</si>
  <si>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</si>
  <si>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</si>
  <si>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</si>
  <si>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</si>
  <si>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</si>
  <si>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</si>
  <si>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</si>
  <si>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</si>
  <si>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</si>
  <si>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</si>
  <si>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</si>
  <si>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</si>
  <si>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</si>
  <si>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</si>
  <si>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</si>
  <si>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</si>
  <si>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</si>
  <si>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</si>
  <si>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</si>
  <si>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</si>
  <si>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</si>
  <si>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</si>
  <si>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</si>
  <si>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</si>
  <si>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</si>
  <si>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</si>
  <si>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</si>
  <si>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</si>
  <si>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</si>
  <si>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</si>
  <si>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</si>
  <si>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</si>
  <si>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</si>
  <si>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</si>
  <si>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</si>
  <si>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</si>
  <si>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</si>
  <si>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</si>
  <si>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</si>
  <si>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</si>
  <si>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</si>
  <si>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</si>
  <si>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</si>
  <si>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</si>
  <si>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</si>
  <si>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</si>
  <si>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</si>
  <si>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</si>
  <si>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</si>
  <si>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</si>
  <si>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</si>
  <si>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</si>
  <si>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</si>
  <si>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</si>
  <si>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</si>
  <si>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</si>
  <si>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</si>
  <si>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</si>
  <si>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</si>
  <si>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</si>
  <si>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</si>
  <si>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</si>
  <si>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</si>
  <si>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</si>
  <si>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</si>
  <si>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</si>
  <si>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</si>
  <si>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</si>
  <si>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</si>
  <si>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</si>
  <si>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</si>
  <si>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</si>
  <si>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</si>
  <si>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</si>
  <si>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</si>
  <si>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</si>
  <si>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</si>
  <si>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</si>
  <si>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</si>
  <si>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</si>
  <si>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</si>
  <si>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</si>
  <si>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</si>
  <si>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</si>
  <si>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</si>
  <si>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</si>
  <si>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</si>
  <si>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</si>
  <si>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</si>
  <si>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</si>
  <si>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</si>
  <si>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</si>
  <si>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</si>
  <si>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</si>
  <si>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</si>
  <si>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</si>
  <si>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</si>
  <si>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</si>
  <si>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</si>
  <si>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</si>
  <si>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</si>
  <si>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</si>
  <si>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</si>
  <si>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</si>
  <si>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</si>
  <si>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</si>
  <si>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</si>
  <si>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</si>
  <si>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</si>
  <si>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</si>
  <si>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</si>
  <si>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</si>
  <si>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</si>
  <si>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</si>
  <si>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</si>
  <si>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</si>
  <si>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</si>
  <si>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</si>
  <si>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</si>
  <si>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</si>
  <si>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</si>
  <si>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</si>
  <si>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</si>
  <si>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</si>
  <si>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</si>
  <si>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</si>
  <si>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</si>
  <si>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</si>
  <si>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</si>
  <si>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</si>
  <si>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</si>
  <si>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</si>
  <si>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</si>
  <si>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</si>
  <si>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</si>
  <si>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</si>
  <si>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</si>
  <si>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</si>
  <si>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</si>
  <si>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</si>
  <si>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</si>
  <si>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</si>
  <si>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</si>
  <si>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</si>
  <si>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</si>
  <si>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</si>
  <si>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</si>
  <si>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</si>
  <si>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</si>
  <si>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</si>
  <si>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</si>
  <si>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</si>
  <si>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</si>
  <si>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</si>
  <si>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</si>
  <si>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</si>
  <si>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</si>
  <si>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</si>
  <si>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</si>
  <si>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</si>
  <si>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</si>
  <si>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</si>
  <si>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</si>
  <si>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</si>
  <si>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</si>
  <si>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</si>
  <si>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</si>
  <si>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</si>
  <si>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</si>
  <si>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</si>
  <si>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</si>
  <si>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</si>
  <si>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</si>
  <si>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</si>
  <si>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</si>
  <si>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</si>
  <si>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</si>
  <si>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</si>
  <si>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</si>
  <si>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</si>
  <si>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</si>
  <si>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</si>
  <si>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</si>
  <si>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</si>
  <si>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</si>
  <si>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</si>
  <si>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</si>
  <si>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</si>
  <si>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</si>
  <si>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</si>
  <si>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</si>
  <si>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</si>
  <si>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</si>
  <si>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</si>
  <si>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</si>
  <si>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</si>
  <si>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</si>
  <si>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</si>
  <si>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</si>
  <si>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</si>
  <si>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</si>
  <si>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</si>
  <si>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</si>
  <si>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</si>
  <si>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</si>
  <si>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</si>
  <si>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</si>
  <si>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</si>
  <si>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</si>
  <si>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</si>
  <si>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</si>
  <si>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</si>
  <si>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</si>
  <si>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</si>
  <si>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</si>
  <si>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</si>
  <si>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</si>
  <si>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</si>
  <si>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</si>
  <si>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</si>
  <si>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</si>
  <si>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</si>
  <si>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</si>
  <si>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</si>
  <si>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</si>
  <si>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</si>
  <si>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</si>
  <si>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</si>
  <si>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</si>
  <si>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</si>
  <si>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</si>
  <si>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</si>
  <si>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</si>
  <si>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</si>
  <si>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</si>
  <si>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</si>
  <si>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</si>
  <si>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</si>
  <si>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</si>
  <si>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</si>
  <si>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</si>
  <si>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</si>
  <si>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</si>
  <si>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</si>
  <si>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</si>
  <si>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</si>
  <si>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</si>
  <si>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</si>
  <si>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</si>
  <si>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</si>
  <si>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</si>
  <si>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</si>
  <si>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</si>
  <si>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</si>
  <si>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</si>
  <si>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</si>
  <si>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</si>
  <si>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</si>
  <si>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</si>
  <si>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</si>
  <si>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</si>
  <si>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</si>
  <si>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</si>
  <si>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</si>
  <si>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</si>
  <si>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</si>
  <si>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</si>
  <si>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</si>
  <si>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</si>
  <si>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</si>
  <si>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</si>
  <si>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</si>
  <si>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</si>
  <si>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</si>
  <si>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</si>
  <si>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</si>
  <si>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</si>
  <si>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</si>
  <si>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</si>
  <si>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</si>
  <si>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</si>
  <si>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</si>
  <si>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</si>
  <si>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</si>
  <si>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</si>
  <si>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</si>
  <si>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</si>
  <si>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</si>
  <si>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</si>
  <si>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</si>
  <si>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</si>
  <si>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</si>
  <si>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</si>
  <si>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</si>
  <si>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</si>
  <si>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</si>
  <si>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</si>
  <si>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</si>
  <si>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</si>
  <si>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</si>
  <si>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</si>
  <si>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</si>
  <si>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</si>
  <si>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</si>
  <si>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</si>
  <si>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</si>
  <si>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</si>
  <si>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</si>
  <si>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</si>
  <si>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</si>
  <si>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</si>
  <si>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</si>
  <si>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</si>
  <si>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</si>
  <si>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</si>
  <si>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</si>
  <si>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</si>
  <si>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</si>
  <si>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</si>
  <si>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</si>
  <si>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</si>
  <si>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</si>
  <si>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</si>
  <si>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</si>
  <si>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</si>
  <si>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</si>
  <si>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</si>
  <si>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</si>
  <si>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</si>
  <si>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</si>
  <si>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</si>
  <si>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</si>
  <si>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</si>
  <si>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</si>
  <si>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</si>
  <si>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</si>
  <si>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</si>
  <si>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</si>
  <si>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</si>
  <si>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</si>
  <si>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</si>
  <si>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</si>
  <si>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</si>
  <si>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</si>
  <si>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</si>
  <si>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</si>
  <si>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</si>
  <si>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</si>
  <si>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</si>
  <si>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</si>
  <si>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</si>
  <si>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</si>
  <si>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</si>
  <si>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</si>
  <si>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</si>
  <si>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</si>
  <si>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</si>
  <si>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</si>
  <si>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</si>
  <si>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</si>
  <si>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</si>
  <si>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</si>
  <si>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</si>
  <si>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</si>
  <si>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</si>
  <si>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</si>
  <si>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</si>
  <si>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</si>
  <si>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</si>
  <si>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</si>
  <si>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</si>
  <si>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</si>
  <si>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</si>
  <si>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</si>
  <si>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</si>
  <si>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</si>
  <si>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</si>
  <si>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</si>
  <si>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</si>
  <si>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</si>
  <si>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</si>
  <si>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</si>
  <si>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</si>
  <si>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</si>
  <si>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</si>
  <si>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</si>
  <si>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</si>
  <si>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</si>
  <si>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</si>
  <si>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</si>
  <si>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</si>
  <si>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</si>
  <si>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</si>
  <si>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</si>
  <si>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</si>
  <si>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</si>
  <si>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</si>
  <si>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</si>
  <si>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</si>
  <si>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</si>
  <si>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</si>
  <si>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</si>
  <si>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</si>
  <si>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</si>
  <si>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</si>
  <si>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</si>
  <si>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</si>
  <si>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</si>
  <si>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</si>
  <si>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</si>
  <si>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</si>
  <si>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</si>
  <si>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</si>
  <si>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</si>
  <si>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</si>
  <si>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</si>
  <si>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</si>
  <si>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</si>
  <si>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</si>
  <si>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</si>
  <si>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</si>
  <si>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</si>
  <si>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</si>
  <si>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</si>
  <si>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</si>
  <si>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</si>
  <si>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</si>
  <si>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</si>
  <si>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</si>
  <si>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</si>
  <si>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</si>
  <si>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</si>
  <si>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</si>
  <si>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</si>
  <si>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</si>
  <si>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</si>
  <si>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</si>
  <si>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</si>
  <si>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</si>
  <si>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</si>
  <si>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</si>
  <si>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</si>
  <si>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</si>
  <si>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</si>
  <si>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</si>
  <si>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</si>
  <si>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</si>
  <si>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</si>
  <si>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</si>
  <si>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</si>
  <si>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</si>
  <si>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</si>
  <si>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</si>
  <si>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</si>
  <si>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</si>
  <si>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</si>
  <si>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</si>
  <si>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</si>
  <si>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</si>
  <si>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</si>
  <si>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</si>
  <si>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</si>
  <si>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</si>
  <si>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</si>
  <si>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</si>
  <si>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</si>
  <si>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</si>
  <si>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</si>
  <si>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</si>
  <si>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</si>
  <si>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</si>
  <si>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</si>
  <si>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</si>
  <si>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</si>
  <si>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</si>
  <si>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</si>
  <si>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</si>
  <si>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</si>
  <si>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</si>
  <si>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</si>
  <si>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</si>
  <si>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</si>
  <si>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</si>
  <si>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</si>
  <si>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</si>
  <si>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</si>
  <si>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</si>
  <si>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</si>
  <si>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</si>
  <si>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</si>
  <si>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</si>
  <si>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</si>
  <si>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</si>
  <si>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</si>
  <si>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</si>
  <si>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</si>
  <si>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</si>
  <si>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</si>
  <si>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</si>
  <si>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</si>
  <si>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</si>
  <si>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</si>
  <si>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</si>
  <si>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</si>
  <si>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</si>
  <si>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</si>
  <si>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</si>
  <si>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</si>
  <si>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</si>
  <si>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</si>
  <si>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</si>
  <si>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</si>
  <si>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</si>
  <si>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</si>
  <si>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</si>
  <si>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</si>
  <si>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</si>
  <si>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</si>
  <si>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</si>
  <si>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</si>
  <si>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</si>
  <si>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</si>
  <si>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</si>
  <si>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</si>
  <si>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</si>
  <si>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</si>
  <si>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</si>
  <si>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</si>
  <si>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</si>
  <si>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</si>
  <si>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</si>
  <si>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</si>
  <si>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</si>
  <si>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</si>
  <si>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</si>
  <si>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</si>
  <si>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</si>
  <si>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</si>
  <si>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</si>
  <si>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</si>
  <si>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</si>
  <si>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</si>
  <si>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</si>
  <si>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</si>
  <si>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</si>
  <si>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</si>
  <si>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</si>
  <si>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</si>
  <si>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</si>
  <si>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</si>
  <si>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</si>
  <si>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</si>
  <si>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</si>
  <si>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</si>
  <si>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</si>
  <si>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</si>
  <si>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</si>
  <si>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</si>
  <si>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</si>
  <si>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</si>
  <si>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</si>
  <si>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</si>
  <si>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</si>
  <si>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</si>
  <si>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</si>
  <si>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</si>
  <si>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</si>
  <si>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</si>
  <si>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</si>
  <si>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</si>
  <si>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</si>
  <si>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</si>
  <si>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</si>
  <si>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</si>
  <si>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</si>
  <si>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</si>
  <si>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</si>
  <si>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</si>
  <si>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</si>
  <si>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</si>
  <si>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</si>
  <si>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</si>
  <si>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</si>
  <si>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</si>
  <si>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</si>
  <si>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</si>
  <si>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</si>
  <si>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</si>
  <si>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</si>
  <si>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</si>
  <si>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</si>
  <si>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</si>
  <si>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</si>
  <si>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</si>
  <si>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</si>
  <si>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</si>
  <si>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</si>
  <si>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</si>
  <si>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</si>
  <si>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</si>
  <si>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</si>
  <si>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</si>
  <si>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</si>
  <si>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</si>
  <si>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</si>
  <si>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</si>
  <si>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</si>
  <si>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</si>
  <si>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</si>
  <si>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</si>
  <si>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</si>
  <si>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</si>
  <si>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</si>
  <si>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</si>
  <si>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</si>
  <si>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</si>
  <si>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</si>
  <si>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</si>
  <si>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</si>
  <si>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</si>
  <si>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</si>
  <si>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</si>
  <si>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</si>
  <si>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</si>
  <si>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</si>
  <si>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</si>
  <si>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</si>
  <si>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</si>
  <si>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</si>
  <si>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</si>
  <si>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</si>
  <si>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</si>
  <si>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</si>
  <si>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</si>
  <si>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</si>
  <si>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</si>
  <si>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</si>
  <si>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</si>
  <si>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</si>
  <si>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</si>
  <si>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</si>
  <si>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</si>
  <si>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</si>
  <si>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</si>
  <si>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</si>
  <si>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</si>
  <si>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</si>
  <si>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</si>
  <si>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</si>
  <si>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</si>
  <si>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</si>
  <si>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</si>
  <si>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</si>
  <si>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</si>
  <si>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</si>
  <si>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</si>
  <si>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</si>
  <si>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</si>
  <si>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</si>
  <si>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</si>
  <si>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</si>
  <si>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</si>
  <si>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</si>
  <si>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</si>
  <si>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</si>
  <si>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</si>
  <si>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</si>
  <si>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</si>
  <si>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</si>
  <si>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</si>
  <si>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</si>
  <si>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</si>
  <si>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</si>
  <si>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</si>
  <si>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</si>
  <si>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</si>
  <si>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</si>
  <si>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</si>
  <si>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</si>
  <si>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</si>
  <si>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</si>
  <si>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</si>
  <si>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</si>
  <si>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</si>
  <si>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</si>
  <si>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</si>
  <si>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</si>
  <si>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</si>
  <si>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</si>
  <si>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</si>
  <si>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</si>
  <si>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</si>
  <si>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</si>
  <si>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</si>
  <si>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</si>
  <si>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</si>
  <si>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</si>
  <si>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</si>
  <si>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</si>
  <si>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</si>
  <si>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</si>
  <si>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</si>
  <si>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</si>
  <si>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</si>
  <si>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</si>
  <si>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</si>
  <si>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</si>
  <si>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</si>
  <si>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</si>
  <si>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</si>
  <si>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</si>
  <si>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</si>
  <si>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</si>
  <si>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</si>
  <si>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</si>
  <si>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</si>
  <si>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</si>
  <si>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</si>
  <si>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</si>
  <si>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</si>
  <si>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</si>
  <si>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</si>
  <si>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</si>
  <si>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</si>
  <si>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</si>
  <si>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</si>
  <si>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</si>
  <si>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</si>
  <si>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</si>
  <si>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</si>
  <si>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</si>
  <si>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</si>
  <si>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</si>
  <si>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</si>
  <si>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</si>
  <si>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</si>
  <si>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</si>
  <si>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</si>
  <si>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</si>
  <si>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</si>
  <si>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</si>
  <si>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</si>
  <si>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</si>
  <si>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</si>
  <si>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</si>
  <si>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</si>
  <si>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</si>
  <si>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</si>
  <si>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</si>
  <si>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</si>
  <si>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</si>
  <si>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</si>
  <si>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</si>
  <si>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</si>
  <si>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</si>
  <si>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</si>
  <si>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</si>
  <si>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</si>
  <si>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</si>
  <si>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</si>
  <si>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</si>
  <si>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</si>
  <si>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</si>
  <si>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</si>
  <si>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</si>
  <si>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</si>
  <si>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</si>
  <si>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</si>
  <si>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</si>
  <si>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</si>
  <si>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</si>
  <si>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</si>
  <si>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</si>
  <si>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</si>
  <si>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</si>
  <si>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</si>
  <si>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</si>
  <si>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</si>
  <si>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</si>
  <si>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</si>
  <si>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</si>
  <si>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</si>
  <si>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</si>
  <si>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</si>
  <si>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</si>
  <si>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</si>
  <si>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</si>
  <si>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</si>
  <si>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</si>
  <si>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</si>
  <si>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</si>
  <si>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</si>
  <si>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</si>
  <si>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</si>
  <si>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</si>
  <si>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</si>
  <si>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</si>
  <si>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</si>
  <si>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</si>
  <si>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</si>
  <si>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</si>
  <si>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</si>
  <si>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</si>
  <si>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</si>
  <si>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</si>
  <si>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</si>
  <si>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</si>
  <si>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</si>
  <si>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</si>
  <si>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</si>
  <si>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</si>
  <si>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</si>
  <si>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</si>
  <si>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</si>
  <si>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</si>
  <si>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</si>
  <si>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</si>
  <si>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</si>
  <si>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</si>
  <si>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</si>
  <si>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</si>
  <si>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</si>
  <si>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</si>
  <si>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</si>
  <si>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</si>
  <si>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</si>
  <si>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</si>
  <si>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</si>
  <si>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</si>
  <si>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</si>
  <si>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</si>
  <si>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</si>
  <si>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</si>
  <si>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</si>
  <si>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</si>
  <si>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</si>
  <si>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</si>
  <si>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</si>
  <si>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</si>
  <si>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</si>
  <si>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</si>
  <si>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</si>
  <si>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</si>
  <si>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</si>
  <si>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</si>
  <si>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</si>
  <si>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</si>
  <si>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</si>
  <si>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</si>
  <si>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</si>
  <si>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</si>
  <si>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</si>
  <si>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</si>
  <si>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</si>
  <si>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</si>
  <si>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</si>
  <si>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</si>
  <si>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</si>
  <si>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</si>
  <si>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</si>
  <si>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</si>
  <si>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</si>
  <si>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</si>
  <si>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</si>
  <si>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</si>
  <si>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</si>
  <si>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</si>
  <si>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</si>
  <si>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</si>
  <si>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</si>
  <si>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</si>
  <si>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</si>
  <si>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</si>
  <si>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</si>
  <si>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</si>
  <si>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</si>
  <si>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</si>
  <si>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</si>
  <si>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</si>
  <si>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</si>
  <si>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</si>
  <si>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</si>
  <si>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</si>
  <si>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</si>
  <si>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</si>
  <si>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</si>
  <si>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</si>
  <si>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</si>
  <si>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</si>
  <si>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</si>
  <si>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</si>
  <si>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</si>
  <si>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</si>
  <si>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</si>
  <si>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</si>
  <si>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</si>
  <si>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</si>
  <si>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</si>
  <si>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</si>
  <si>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</si>
  <si>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</si>
  <si>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</si>
  <si>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</si>
  <si>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</si>
  <si>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</si>
  <si>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</si>
  <si>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</si>
  <si>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</si>
  <si>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</si>
  <si>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</si>
  <si>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</si>
  <si>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</si>
  <si>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</si>
  <si>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</si>
  <si>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</si>
  <si>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</si>
  <si>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</si>
  <si>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</si>
  <si>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</si>
  <si>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</si>
  <si>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</si>
  <si>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</si>
  <si>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</si>
  <si>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</si>
  <si>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</si>
  <si>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</si>
  <si>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</si>
  <si>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</si>
  <si>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</si>
  <si>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</si>
  <si>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</si>
  <si>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</si>
  <si>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</si>
  <si>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</si>
  <si>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</si>
  <si>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</si>
  <si>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</si>
  <si>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</si>
  <si>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</si>
  <si>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</si>
  <si>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</si>
  <si>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</si>
  <si>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</si>
  <si>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</si>
  <si>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</si>
  <si>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</si>
  <si>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</si>
  <si>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</si>
  <si>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</si>
  <si>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</si>
  <si>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</si>
  <si>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</si>
  <si>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</si>
  <si>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</si>
  <si>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</si>
  <si>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</si>
  <si>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</si>
  <si>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</si>
  <si>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</si>
  <si>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</si>
  <si>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</si>
  <si>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</si>
  <si>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</si>
  <si>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</si>
  <si>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</si>
  <si>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</si>
  <si>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</si>
  <si>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</si>
  <si>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</si>
  <si>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</si>
  <si>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</si>
  <si>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</si>
  <si>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</si>
  <si>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</si>
  <si>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</si>
  <si>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</si>
  <si>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</si>
  <si>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</si>
  <si>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</si>
  <si>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</si>
  <si>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</si>
  <si>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</si>
  <si>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</si>
  <si>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</si>
  <si>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</si>
  <si>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</si>
  <si>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</si>
  <si>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</si>
  <si>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</si>
  <si>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</si>
  <si>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</si>
  <si>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</si>
  <si>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</si>
  <si>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</si>
  <si>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</si>
  <si>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</si>
  <si>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</si>
  <si>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</si>
  <si>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</si>
  <si>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</si>
  <si>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</si>
  <si>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</si>
  <si>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</si>
  <si>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</si>
  <si>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</si>
  <si>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</si>
  <si>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</si>
  <si>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</si>
  <si>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</si>
  <si>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</si>
  <si>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</si>
  <si>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</si>
  <si>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</si>
  <si>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</si>
  <si>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</si>
  <si>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</si>
  <si>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</si>
  <si>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</si>
  <si>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</si>
  <si>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</si>
  <si>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</si>
  <si>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</si>
  <si>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</si>
  <si>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</si>
  <si>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</si>
  <si>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</si>
  <si>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</si>
  <si>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</si>
  <si>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</si>
  <si>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</si>
  <si>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</si>
  <si>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</si>
  <si>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</si>
  <si>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</si>
  <si>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</si>
  <si>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</si>
  <si>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</si>
  <si>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</si>
  <si>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</si>
  <si>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</si>
  <si>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</si>
  <si>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</si>
  <si>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</si>
  <si>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</si>
  <si>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</si>
  <si>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</si>
  <si>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</si>
  <si>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</si>
  <si>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</si>
  <si>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</si>
  <si>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</si>
  <si>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</si>
  <si>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</si>
  <si>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</si>
  <si>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</si>
  <si>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</si>
  <si>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</si>
  <si>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</si>
  <si>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</si>
  <si>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</si>
  <si>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</si>
  <si>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</si>
  <si>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</si>
  <si>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</si>
  <si>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</si>
  <si>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</si>
  <si>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</si>
  <si>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</si>
  <si>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</si>
  <si>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</si>
  <si>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</si>
  <si>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</si>
  <si>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</si>
  <si>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</si>
  <si>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</si>
  <si>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</si>
  <si>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</si>
  <si>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</si>
  <si>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</si>
  <si>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</si>
  <si>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</si>
  <si>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</si>
  <si>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</si>
  <si>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</si>
  <si>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</si>
  <si>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</si>
  <si>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</si>
  <si>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</si>
  <si>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</si>
  <si>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</si>
  <si>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</si>
  <si>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</si>
  <si>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</si>
  <si>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</si>
  <si>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</si>
  <si>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</si>
  <si>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</si>
  <si>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</si>
  <si>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</si>
  <si>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</si>
  <si>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</si>
  <si>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</si>
  <si>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</si>
  <si>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</si>
  <si>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</si>
  <si>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</si>
  <si>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</si>
  <si>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</si>
  <si>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</si>
  <si>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</si>
  <si>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</si>
  <si>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</si>
  <si>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</si>
  <si>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</si>
  <si>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</si>
  <si>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</si>
  <si>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</si>
  <si>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</si>
  <si>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</si>
  <si>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</si>
  <si>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</si>
  <si>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</si>
  <si>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</si>
  <si>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</si>
  <si>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</si>
  <si>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</si>
  <si>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</si>
  <si>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</si>
  <si>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</si>
  <si>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</si>
  <si>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</si>
  <si>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</si>
  <si>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</si>
  <si>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</si>
  <si>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</si>
  <si>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</si>
  <si>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</si>
  <si>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</si>
  <si>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</si>
  <si>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</si>
  <si>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</si>
  <si>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</si>
  <si>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</si>
  <si>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</si>
  <si>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</si>
  <si>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</si>
  <si>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</si>
  <si>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</si>
  <si>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</si>
  <si>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</si>
  <si>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</si>
  <si>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</si>
  <si>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</si>
  <si>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</si>
  <si>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</si>
  <si>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</si>
  <si>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</si>
  <si>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</si>
  <si>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</si>
  <si>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</si>
  <si>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</si>
  <si>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</si>
  <si>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</si>
  <si>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</si>
  <si>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</si>
  <si>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</si>
  <si>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</si>
  <si>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</si>
  <si>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</si>
  <si>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</si>
  <si>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</si>
  <si>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</si>
  <si>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</si>
  <si>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</si>
  <si>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</si>
  <si>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</si>
  <si>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</si>
  <si>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</si>
  <si>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</si>
  <si>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</si>
  <si>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</si>
  <si>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</si>
  <si>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</si>
  <si>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</si>
  <si>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</si>
  <si>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</si>
  <si>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</si>
  <si>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</si>
  <si>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</si>
  <si>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</si>
  <si>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</si>
  <si>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</si>
  <si>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</si>
  <si>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</si>
  <si>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</si>
  <si>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</si>
  <si>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</si>
  <si>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</si>
  <si>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</si>
  <si>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</si>
  <si>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</si>
  <si>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</si>
  <si>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</si>
  <si>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</si>
  <si>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</si>
  <si>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</si>
  <si>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</si>
  <si>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</si>
  <si>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</si>
  <si>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</si>
  <si>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</si>
  <si>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</si>
  <si>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</si>
  <si>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</si>
  <si>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</si>
  <si>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</si>
  <si>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</si>
  <si>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</si>
  <si>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</si>
  <si>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</si>
  <si>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</si>
  <si>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</si>
  <si>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</si>
  <si>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</si>
  <si>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</si>
  <si>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</si>
  <si>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</si>
  <si>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</si>
  <si>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</si>
  <si>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</si>
  <si>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</si>
  <si>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</si>
  <si>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</si>
  <si>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</si>
  <si>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</si>
  <si>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</si>
  <si>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</si>
  <si>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</si>
  <si>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</si>
  <si>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</si>
  <si>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</si>
  <si>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</si>
  <si>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</si>
  <si>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</si>
  <si>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</si>
  <si>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</si>
  <si>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</si>
  <si>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</si>
  <si>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</si>
  <si>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</si>
  <si>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</si>
  <si>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</si>
  <si>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</si>
  <si>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</si>
  <si>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</si>
  <si>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</si>
  <si>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</si>
  <si>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</si>
  <si>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</si>
  <si>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</si>
  <si>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</si>
  <si>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</si>
  <si>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</si>
  <si>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</si>
  <si>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</si>
  <si>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</si>
  <si>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</si>
  <si>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</si>
  <si>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</si>
  <si>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</si>
  <si>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</si>
  <si>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</si>
  <si>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</si>
  <si>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</si>
  <si>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</si>
  <si>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</si>
  <si>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</si>
  <si>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</si>
  <si>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</si>
  <si>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</si>
  <si>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</si>
  <si>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</si>
  <si>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</si>
  <si>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</si>
  <si>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</si>
  <si>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</si>
  <si>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</si>
  <si>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</si>
  <si>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</si>
  <si>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</si>
  <si>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</si>
  <si>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</si>
  <si>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</si>
  <si>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</si>
  <si>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</si>
  <si>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</si>
  <si>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</si>
  <si>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</si>
  <si>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</si>
  <si>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</si>
  <si>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</si>
  <si>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</si>
  <si>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</si>
  <si>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</si>
  <si>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</si>
  <si>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</si>
  <si>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</si>
  <si>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</si>
  <si>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</si>
  <si>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</si>
  <si>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</si>
  <si>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</si>
  <si>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</si>
  <si>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</si>
  <si>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</si>
  <si>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</si>
  <si>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</si>
  <si>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</si>
  <si>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</si>
  <si>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</si>
  <si>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</si>
  <si>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</si>
  <si>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</si>
  <si>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</si>
  <si>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</si>
  <si>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</si>
  <si>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</si>
  <si>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</si>
  <si>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</si>
  <si>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</si>
  <si>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</si>
  <si>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</si>
  <si>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</si>
  <si>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</si>
  <si>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</si>
  <si>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</si>
  <si>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</si>
  <si>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</si>
  <si>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</si>
  <si>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</si>
  <si>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</si>
  <si>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</si>
  <si>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</si>
  <si>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</si>
  <si>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</si>
  <si>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</si>
  <si>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</si>
  <si>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</si>
  <si>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</si>
  <si>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</si>
  <si>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</si>
  <si>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</si>
  <si>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</si>
  <si>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</si>
  <si>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</si>
  <si>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</si>
  <si>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</si>
  <si>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</si>
  <si>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</si>
  <si>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</si>
  <si>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</si>
  <si>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</si>
  <si>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</si>
  <si>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</si>
  <si>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</si>
  <si>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</si>
  <si>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</si>
  <si>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</si>
  <si>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</si>
  <si>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</si>
  <si>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</si>
  <si>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</si>
  <si>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</si>
  <si>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</si>
  <si>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</si>
  <si>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</si>
  <si>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</si>
  <si>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</si>
  <si>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</si>
  <si>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</si>
  <si>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</si>
  <si>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</si>
  <si>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</si>
  <si>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</si>
  <si>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</si>
  <si>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</si>
  <si>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</si>
  <si>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</si>
  <si>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</si>
  <si>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</si>
  <si>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</si>
  <si>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</si>
  <si>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</si>
  <si>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</si>
  <si>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</si>
  <si>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</si>
  <si>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</si>
  <si>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</si>
  <si>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</si>
  <si>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</si>
  <si>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</si>
  <si>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</si>
  <si>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</si>
  <si>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</si>
  <si>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</si>
  <si>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</si>
  <si>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</si>
  <si>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</si>
  <si>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</si>
  <si>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</si>
  <si>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</si>
  <si>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</si>
  <si>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</si>
  <si>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</si>
  <si>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</si>
  <si>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</si>
  <si>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</si>
  <si>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</si>
  <si>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</si>
  <si>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</si>
  <si>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</si>
  <si>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</si>
  <si>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</si>
  <si>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</si>
  <si>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</si>
  <si>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</si>
  <si>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</si>
  <si>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</si>
  <si>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</si>
  <si>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</si>
  <si>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</si>
  <si>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</si>
  <si>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</si>
  <si>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</si>
  <si>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</si>
  <si>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</si>
  <si>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</si>
  <si>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</si>
  <si>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</si>
  <si>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</si>
  <si>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</si>
  <si>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</si>
  <si>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</si>
  <si>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</si>
  <si>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</si>
  <si>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</si>
  <si>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</si>
  <si>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</si>
  <si>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</si>
  <si>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</si>
  <si>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</si>
  <si>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</si>
  <si>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</si>
  <si>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</si>
  <si>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</si>
  <si>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</si>
  <si>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</si>
  <si>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</si>
  <si>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</si>
  <si>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</si>
  <si>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</si>
  <si>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</si>
  <si>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</si>
  <si>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</si>
  <si>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</si>
  <si>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</si>
  <si>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</si>
  <si>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</si>
  <si>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</si>
  <si>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</si>
  <si>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</si>
  <si>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</si>
  <si>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</si>
  <si>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</si>
  <si>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</si>
  <si>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</si>
  <si>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</si>
  <si>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</si>
  <si>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</si>
  <si>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</si>
  <si>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</si>
  <si>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</si>
  <si>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</si>
  <si>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</si>
  <si>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</si>
  <si>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</si>
  <si>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</si>
  <si>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</si>
  <si>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</si>
  <si>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</si>
  <si>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</si>
  <si>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</si>
  <si>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</si>
  <si>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</si>
  <si>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</si>
  <si>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</si>
  <si>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</si>
  <si>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</si>
  <si>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</si>
  <si>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</si>
  <si>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</si>
  <si>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</si>
  <si>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</si>
  <si>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</si>
  <si>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</si>
  <si>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</si>
  <si>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</si>
  <si>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</si>
  <si>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</si>
  <si>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</si>
  <si>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</si>
  <si>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</si>
  <si>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</si>
  <si>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</si>
  <si>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</si>
  <si>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</si>
  <si>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</si>
  <si>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</si>
  <si>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</si>
  <si>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</si>
  <si>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</si>
  <si>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</si>
  <si>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</si>
  <si>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</si>
  <si>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</si>
  <si>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</si>
  <si>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</si>
  <si>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</si>
  <si>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</si>
  <si>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</si>
  <si>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</si>
  <si>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</si>
  <si>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</si>
  <si>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</si>
  <si>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</si>
  <si>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</si>
  <si>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</si>
  <si>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</si>
  <si>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</si>
  <si>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</si>
  <si>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</si>
  <si>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</si>
  <si>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</si>
  <si>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</si>
  <si>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</si>
  <si>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</si>
  <si>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</si>
  <si>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</si>
  <si>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</si>
  <si>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</si>
  <si>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</si>
  <si>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</si>
  <si>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</si>
  <si>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</si>
  <si>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</si>
  <si>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</si>
  <si>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</si>
  <si>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</si>
  <si>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</si>
  <si>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</si>
  <si>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</si>
  <si>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</si>
  <si>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</si>
  <si>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</si>
  <si>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</si>
  <si>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</si>
  <si>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</si>
  <si>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</si>
  <si>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</si>
  <si>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</si>
  <si>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</si>
  <si>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</si>
  <si>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</si>
  <si>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</si>
  <si>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</si>
  <si>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</si>
  <si>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</si>
  <si>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</si>
  <si>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</si>
  <si>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</si>
  <si>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</si>
  <si>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</si>
  <si>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</si>
  <si>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</si>
  <si>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</si>
  <si>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</si>
  <si>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</si>
  <si>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</si>
  <si>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</si>
  <si>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</si>
  <si>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</si>
  <si>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</si>
  <si>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</si>
  <si>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</si>
  <si>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</si>
  <si>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</si>
  <si>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</si>
  <si>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</si>
  <si>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</si>
  <si>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</si>
  <si>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</si>
  <si>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</si>
  <si>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</si>
  <si>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</si>
  <si>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</si>
  <si>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</si>
  <si>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</si>
  <si>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</si>
  <si>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</si>
  <si>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</si>
  <si>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</si>
  <si>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</si>
  <si>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</si>
  <si>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</si>
  <si>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</si>
  <si>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</si>
  <si>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</si>
  <si>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</si>
  <si>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</si>
  <si>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</si>
  <si>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</si>
  <si>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</si>
  <si>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</si>
  <si>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</si>
  <si>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</si>
  <si>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</si>
  <si>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</si>
  <si>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</si>
  <si>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</si>
  <si>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</si>
  <si>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</si>
  <si>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</si>
  <si>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</si>
  <si>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</si>
  <si>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</si>
  <si>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</si>
  <si>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</si>
  <si>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</si>
  <si>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</si>
  <si>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</si>
  <si>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</si>
  <si>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</si>
  <si>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</si>
  <si>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</si>
  <si>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</si>
  <si>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</si>
  <si>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</si>
  <si>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</si>
  <si>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</si>
  <si>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</si>
  <si>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</si>
  <si>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</si>
  <si>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</si>
  <si>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</si>
  <si>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</si>
  <si>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</si>
  <si>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</si>
  <si>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</si>
  <si>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</si>
  <si>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</si>
  <si>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</si>
  <si>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</si>
  <si>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</si>
  <si>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</si>
  <si>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</si>
  <si>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</si>
  <si>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</si>
  <si>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</si>
  <si>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</si>
  <si>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</si>
  <si>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</si>
  <si>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</si>
  <si>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</si>
  <si>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</si>
  <si>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</si>
  <si>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</si>
  <si>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</si>
  <si>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</si>
  <si>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</si>
  <si>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</si>
  <si>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</si>
  <si>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</si>
  <si>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</si>
  <si>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</si>
  <si>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</si>
  <si>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</si>
  <si>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</si>
  <si>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</si>
  <si>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</si>
  <si>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</si>
  <si>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</si>
  <si>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</si>
  <si>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</si>
  <si>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</si>
  <si>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</si>
  <si>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</si>
  <si>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</si>
  <si>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</si>
  <si>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</si>
  <si>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</si>
  <si>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</si>
  <si>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</si>
  <si>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</si>
  <si>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</si>
  <si>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</si>
  <si>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</si>
  <si>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</si>
  <si>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</si>
  <si>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</si>
  <si>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</si>
  <si>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</si>
  <si>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</si>
  <si>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</si>
  <si>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</si>
  <si>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</si>
  <si>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</si>
  <si>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</si>
  <si>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</si>
  <si>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</si>
  <si>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</si>
  <si>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</si>
  <si>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</si>
  <si>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</si>
  <si>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</si>
  <si>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</si>
  <si>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</si>
  <si>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</si>
  <si>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</si>
  <si>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</si>
  <si>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</si>
  <si>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</si>
  <si>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</si>
  <si>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</si>
  <si>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</si>
  <si>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</si>
  <si>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</si>
  <si>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</si>
  <si>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</si>
  <si>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</si>
  <si>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</si>
  <si>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</si>
  <si>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</si>
  <si>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</si>
  <si>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</si>
  <si>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</si>
  <si>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</si>
  <si>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</si>
  <si>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</si>
  <si>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</si>
  <si>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</si>
  <si>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</si>
  <si>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</si>
  <si>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</si>
  <si>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</si>
  <si>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</si>
  <si>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</si>
  <si>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</si>
  <si>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</si>
  <si>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</si>
  <si>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</si>
  <si>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</si>
  <si>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</si>
  <si>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</si>
  <si>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</si>
  <si>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</si>
  <si>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</si>
  <si>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</si>
  <si>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</si>
  <si>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</si>
  <si>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</si>
  <si>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</si>
  <si>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</si>
  <si>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</si>
  <si>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</si>
  <si>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</si>
  <si>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</si>
  <si>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</si>
  <si>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</si>
  <si>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</si>
  <si>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</si>
  <si>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</si>
  <si>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</si>
  <si>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</si>
  <si>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</si>
  <si>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</si>
  <si>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</si>
  <si>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</si>
  <si>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</si>
  <si>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</si>
  <si>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</si>
  <si>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</si>
  <si>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</si>
  <si>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</si>
  <si>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</si>
  <si>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</si>
  <si>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</si>
  <si>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</si>
  <si>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</si>
  <si>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</si>
  <si>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</si>
  <si>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</si>
  <si>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</si>
  <si>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</si>
  <si>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</si>
  <si>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</si>
  <si>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</si>
  <si>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</si>
  <si>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</si>
  <si>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</si>
  <si>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</si>
  <si>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</si>
  <si>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</si>
  <si>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</si>
  <si>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</si>
  <si>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</si>
  <si>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</si>
  <si>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</si>
  <si>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</si>
  <si>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</si>
  <si>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</si>
  <si>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</si>
  <si>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</si>
  <si>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</si>
  <si>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</si>
  <si>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</si>
  <si>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</si>
  <si>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</si>
  <si>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</si>
  <si>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</si>
  <si>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</si>
  <si>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</si>
  <si>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</si>
  <si>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</si>
  <si>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</si>
  <si>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</si>
  <si>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</si>
  <si>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</si>
  <si>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</si>
  <si>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</si>
  <si>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</si>
  <si>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</si>
  <si>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</si>
  <si>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</si>
  <si>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</si>
  <si>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</si>
  <si>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</si>
  <si>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</si>
  <si>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</si>
  <si>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</si>
  <si>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</si>
  <si>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</si>
  <si>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</si>
  <si>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</si>
  <si>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</si>
  <si>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</si>
  <si>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</si>
  <si>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</si>
  <si>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</si>
  <si>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</si>
  <si>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</si>
  <si>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</si>
  <si>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</si>
  <si>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</si>
  <si>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</si>
  <si>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</si>
  <si>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</si>
  <si>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</si>
  <si>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</si>
  <si>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</si>
  <si>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</si>
  <si>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</si>
  <si>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</si>
  <si>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</si>
  <si>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</si>
  <si>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</si>
  <si>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</si>
  <si>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</si>
  <si>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</si>
  <si>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</si>
  <si>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</si>
  <si>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</si>
  <si>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</si>
  <si>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</si>
  <si>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</si>
  <si>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</si>
  <si>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</si>
  <si>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</si>
  <si>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</si>
  <si>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</si>
  <si>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</si>
  <si>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</si>
  <si>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</si>
  <si>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</si>
  <si>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</si>
  <si>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</si>
  <si>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</si>
  <si>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</si>
  <si>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</si>
  <si>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</si>
  <si>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</si>
  <si>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</si>
  <si>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</si>
  <si>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</si>
  <si>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</si>
  <si>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</si>
  <si>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</si>
  <si>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</si>
  <si>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</si>
  <si>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</si>
  <si>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</si>
  <si>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</si>
  <si>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</si>
  <si>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</si>
  <si>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</si>
  <si>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</si>
  <si>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</si>
  <si>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</si>
  <si>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</si>
  <si>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</si>
  <si>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</si>
  <si>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</si>
  <si>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</si>
  <si>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</si>
  <si>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</si>
  <si>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</si>
  <si>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</si>
  <si>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</si>
  <si>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</si>
  <si>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</si>
  <si>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</si>
  <si>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</si>
  <si>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</si>
  <si>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</si>
  <si>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</si>
  <si>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</si>
  <si>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</si>
  <si>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</si>
  <si>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</si>
  <si>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</si>
  <si>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</si>
  <si>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</si>
  <si>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</si>
  <si>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</si>
  <si>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</si>
  <si>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</si>
  <si>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</si>
  <si>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</si>
  <si>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</si>
  <si>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</si>
  <si>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</si>
  <si>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</si>
  <si>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</si>
  <si>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</si>
  <si>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</si>
  <si>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</si>
  <si>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</si>
  <si>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</si>
  <si>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</si>
  <si>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</si>
  <si>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</si>
  <si>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</si>
  <si>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</si>
  <si>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</si>
  <si>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</si>
  <si>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</si>
  <si>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</si>
  <si>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</si>
  <si>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</si>
  <si>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</si>
  <si>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</si>
  <si>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</si>
  <si>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</si>
  <si>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</si>
  <si>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</si>
  <si>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</si>
  <si>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</si>
  <si>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</si>
  <si>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</si>
  <si>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</si>
  <si>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</si>
  <si>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</si>
  <si>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</si>
  <si>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</si>
  <si>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</si>
  <si>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</si>
  <si>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</si>
  <si>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</si>
  <si>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</si>
  <si>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</si>
  <si>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</si>
  <si>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</si>
  <si>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</si>
  <si>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</si>
  <si>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</si>
  <si>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</si>
  <si>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</si>
  <si>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</si>
  <si>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</si>
  <si>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</si>
  <si>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</si>
  <si>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</si>
  <si>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</si>
  <si>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</si>
  <si>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</si>
  <si>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</si>
  <si>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</si>
  <si>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</si>
  <si>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</si>
  <si>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</si>
  <si>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</si>
  <si>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</si>
  <si>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</si>
  <si>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</si>
  <si>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</si>
  <si>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</si>
  <si>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</si>
  <si>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</si>
  <si>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</si>
  <si>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</si>
  <si>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</si>
  <si>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</si>
  <si>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</si>
  <si>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</si>
  <si>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</si>
  <si>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</si>
  <si>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</si>
  <si>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</si>
  <si>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</si>
  <si>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</si>
  <si>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</si>
  <si>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</si>
  <si>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</si>
  <si>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</si>
  <si>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</si>
  <si>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</si>
  <si>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</si>
  <si>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</si>
  <si>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</si>
  <si>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</si>
  <si>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</si>
  <si>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</si>
  <si>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</si>
  <si>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</si>
  <si>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</si>
  <si>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</si>
  <si>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</si>
  <si>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</si>
  <si>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</si>
  <si>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</si>
  <si>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</si>
  <si>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</si>
  <si>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</si>
  <si>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</si>
  <si>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</si>
  <si>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</si>
  <si>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</si>
  <si>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</si>
  <si>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</si>
  <si>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</si>
  <si>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</si>
  <si>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</si>
  <si>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</si>
  <si>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</si>
  <si>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</si>
  <si>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</si>
  <si>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</si>
  <si>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</si>
  <si>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</si>
  <si>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</si>
  <si>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</si>
  <si>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</si>
  <si>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</si>
  <si>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</si>
  <si>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</si>
  <si>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</si>
  <si>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</si>
  <si>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</si>
  <si>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</si>
  <si>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</si>
  <si>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</si>
  <si>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</si>
  <si>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</si>
  <si>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</si>
  <si>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</si>
  <si>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</si>
  <si>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</si>
  <si>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</si>
  <si>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</si>
  <si>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</si>
  <si>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</si>
  <si>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</si>
  <si>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</si>
  <si>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</si>
  <si>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</si>
  <si>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</si>
  <si>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</si>
  <si>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</si>
  <si>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</si>
  <si>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</si>
  <si>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</si>
  <si>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</si>
  <si>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</si>
  <si>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</si>
  <si>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</si>
  <si>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</si>
  <si>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</si>
  <si>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</si>
  <si>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</si>
  <si>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</si>
  <si>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</si>
  <si>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</si>
  <si>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</si>
  <si>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</si>
  <si>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</si>
  <si>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</si>
  <si>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</si>
  <si>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</si>
  <si>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</si>
  <si>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</si>
  <si>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</si>
  <si>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</si>
  <si>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</si>
  <si>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</si>
  <si>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</si>
  <si>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</si>
  <si>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</si>
  <si>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</si>
  <si>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</si>
  <si>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</si>
  <si>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</si>
  <si>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</si>
  <si>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</si>
  <si>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</si>
  <si>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</si>
  <si>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</si>
  <si>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</si>
  <si>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</si>
  <si>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</si>
  <si>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</si>
  <si>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</si>
  <si>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</si>
  <si>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</si>
  <si>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</si>
  <si>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</si>
  <si>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</si>
  <si>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</si>
  <si>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</si>
  <si>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</si>
  <si>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</si>
  <si>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</si>
  <si>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</si>
  <si>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</si>
  <si>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</si>
  <si>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</si>
  <si>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</si>
  <si>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</si>
  <si>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</si>
  <si>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</si>
  <si>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</si>
  <si>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</si>
  <si>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</si>
  <si>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</si>
  <si>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</si>
  <si>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</si>
  <si>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</si>
  <si>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</si>
  <si>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</si>
  <si>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</si>
  <si>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</si>
  <si>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</si>
  <si>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</si>
  <si>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</si>
  <si>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</si>
  <si>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</si>
  <si>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</si>
  <si>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</si>
  <si>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</si>
  <si>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</si>
  <si>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</si>
  <si>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</si>
  <si>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</si>
  <si>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</si>
  <si>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</si>
  <si>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</si>
  <si>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</si>
  <si>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</si>
  <si>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</si>
  <si>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</si>
  <si>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</si>
  <si>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</si>
  <si>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</si>
  <si>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</si>
  <si>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</si>
  <si>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</si>
  <si>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</si>
  <si>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</si>
  <si>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</si>
  <si>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</si>
  <si>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</si>
  <si>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</si>
  <si>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</si>
  <si>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</si>
  <si>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</si>
  <si>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</si>
  <si>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</si>
  <si>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</si>
  <si>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</si>
  <si>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</si>
  <si>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</si>
  <si>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</si>
  <si>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</si>
  <si>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</si>
  <si>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</si>
  <si>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</si>
  <si>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</si>
  <si>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</si>
  <si>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</si>
  <si>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</si>
  <si>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</si>
  <si>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</si>
  <si>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</si>
  <si>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</si>
  <si>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</si>
  <si>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</si>
  <si>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</si>
  <si>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</si>
  <si>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</si>
  <si>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</si>
  <si>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</si>
  <si>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</si>
  <si>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</si>
  <si>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</si>
  <si>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</si>
  <si>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</si>
  <si>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</si>
  <si>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</si>
  <si>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</si>
  <si>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</si>
  <si>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</si>
  <si>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</si>
  <si>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</si>
  <si>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</si>
  <si>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</si>
  <si>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</si>
  <si>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</si>
  <si>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</si>
  <si>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</si>
  <si>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</si>
  <si>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</si>
  <si>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</si>
  <si>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</si>
  <si>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</si>
  <si>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</si>
  <si>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</si>
  <si>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</si>
  <si>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</si>
  <si>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</si>
  <si>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</si>
  <si>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</si>
  <si>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</si>
  <si>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</si>
  <si>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</si>
  <si>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</si>
  <si>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</si>
  <si>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</si>
  <si>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</si>
  <si>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</si>
  <si>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</si>
  <si>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</si>
  <si>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</si>
  <si>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</si>
  <si>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</si>
  <si>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</si>
  <si>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</si>
  <si>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</si>
  <si>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</si>
  <si>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</si>
  <si>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</si>
  <si>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</si>
  <si>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</si>
  <si>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</si>
  <si>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</si>
  <si>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</si>
  <si>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</si>
  <si>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</si>
  <si>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</si>
  <si>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</si>
  <si>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</si>
  <si>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</si>
  <si>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</si>
  <si>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</si>
  <si>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</si>
  <si>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</si>
  <si>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</si>
  <si>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</si>
  <si>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</si>
  <si>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</si>
  <si>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</si>
  <si>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</si>
  <si>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</si>
  <si>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</si>
  <si>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</si>
  <si>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</si>
  <si>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</si>
  <si>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</si>
  <si>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</si>
  <si>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</si>
  <si>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</si>
  <si>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</si>
  <si>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</si>
  <si>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</si>
  <si>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</si>
  <si>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</si>
  <si>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</si>
  <si>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</si>
  <si>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</si>
  <si>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</si>
  <si>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</si>
  <si>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</si>
  <si>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</si>
  <si>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</si>
  <si>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</si>
  <si>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</si>
  <si>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</si>
  <si>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</si>
  <si>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</si>
  <si>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</si>
  <si>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</si>
  <si>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</si>
  <si>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</si>
  <si>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</si>
  <si>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</si>
  <si>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</si>
  <si>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</si>
  <si>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</si>
  <si>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</si>
  <si>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</si>
  <si>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</si>
  <si>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</si>
  <si>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</si>
  <si>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</si>
  <si>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</si>
  <si>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</si>
  <si>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</si>
  <si>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</si>
  <si>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</si>
  <si>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</si>
  <si>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</si>
  <si>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</si>
  <si>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</si>
  <si>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</si>
  <si>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</si>
  <si>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</si>
  <si>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</si>
  <si>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</si>
  <si>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</si>
  <si>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</si>
  <si>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</si>
  <si>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</si>
  <si>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</si>
  <si>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</si>
  <si>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</si>
  <si>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</si>
  <si>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</si>
  <si>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</si>
  <si>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</si>
  <si>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</si>
  <si>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</si>
  <si>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</si>
  <si>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</si>
  <si>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</si>
  <si>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</si>
  <si>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</si>
  <si>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</si>
  <si>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</si>
  <si>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</si>
  <si>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</si>
  <si>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</si>
  <si>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</si>
  <si>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</si>
  <si>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</si>
  <si>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</si>
  <si>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</si>
  <si>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</si>
  <si>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</si>
  <si>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</si>
  <si>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</si>
  <si>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</si>
  <si>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</si>
  <si>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</si>
  <si>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</si>
  <si>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</si>
  <si>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</si>
  <si>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</si>
  <si>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</si>
  <si>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</si>
  <si>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</si>
  <si>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</si>
  <si>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</si>
  <si>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</si>
  <si>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</si>
  <si>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</si>
  <si>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</si>
  <si>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</si>
  <si>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</si>
  <si>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</si>
  <si>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</si>
  <si>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</si>
  <si>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</si>
  <si>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</si>
  <si>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</si>
  <si>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</si>
  <si>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</si>
  <si>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</si>
  <si>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</si>
  <si>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</si>
  <si>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</si>
  <si>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</si>
  <si>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</si>
  <si>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</si>
  <si>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</si>
  <si>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</si>
  <si>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</si>
  <si>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</si>
  <si>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</si>
  <si>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</si>
  <si>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</si>
  <si>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</si>
  <si>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</si>
  <si>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</si>
  <si>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</si>
  <si>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</si>
  <si>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</si>
  <si>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</si>
  <si>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</si>
  <si>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</si>
  <si>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</si>
  <si>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</si>
  <si>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</si>
  <si>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</si>
  <si>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</si>
  <si>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</si>
  <si>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</si>
  <si>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</si>
  <si>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</si>
  <si>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</si>
  <si>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</si>
  <si>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</si>
  <si>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</si>
  <si>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</si>
  <si>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</si>
  <si>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</si>
  <si>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</si>
  <si>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</si>
  <si>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</si>
  <si>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</si>
  <si>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</si>
  <si>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</si>
  <si>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</si>
  <si>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</si>
  <si>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</si>
  <si>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</si>
  <si>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</si>
  <si>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</si>
  <si>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</si>
  <si>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</si>
  <si>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</si>
  <si>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</si>
  <si>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</si>
  <si>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</si>
  <si>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</si>
  <si>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</si>
  <si>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</si>
  <si>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</si>
  <si>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</si>
  <si>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</si>
  <si>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</si>
  <si>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</si>
  <si>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</si>
  <si>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</si>
  <si>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</si>
  <si>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</si>
  <si>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</si>
  <si>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</si>
  <si>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</si>
  <si>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</si>
  <si>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</si>
  <si>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</si>
  <si>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</si>
  <si>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</si>
  <si>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</si>
  <si>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</si>
  <si>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</si>
  <si>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</si>
  <si>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</si>
  <si>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</si>
  <si>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</si>
  <si>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</si>
  <si>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</si>
  <si>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</si>
  <si>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</si>
  <si>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</si>
  <si>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</si>
  <si>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</si>
  <si>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</si>
  <si>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</si>
  <si>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</si>
  <si>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</si>
  <si>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</si>
  <si>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</si>
  <si>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</si>
  <si>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</si>
  <si>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</si>
  <si>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</si>
  <si>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</si>
  <si>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</si>
  <si>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</si>
  <si>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</si>
  <si>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</si>
  <si>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</si>
  <si>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</si>
  <si>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</si>
  <si>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</si>
  <si>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</si>
  <si>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</si>
  <si>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</si>
  <si>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</si>
  <si>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</si>
  <si>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</si>
  <si>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</si>
  <si>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</si>
  <si>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</si>
  <si>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</si>
  <si>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</si>
  <si>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</si>
  <si>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</si>
  <si>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</si>
  <si>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</si>
  <si>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</si>
  <si>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</si>
  <si>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</si>
  <si>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</si>
  <si>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</si>
  <si>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</si>
  <si>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</si>
  <si>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</si>
  <si>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</si>
  <si>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</si>
  <si>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</si>
  <si>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</si>
  <si>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</si>
  <si>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</si>
  <si>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</si>
  <si>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</si>
  <si>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</si>
  <si>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</si>
  <si>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</si>
  <si>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</si>
  <si>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</si>
  <si>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</si>
  <si>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</si>
  <si>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</si>
  <si>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</si>
  <si>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</si>
  <si>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</si>
  <si>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</si>
  <si>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</si>
  <si>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</si>
  <si>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</si>
  <si>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</si>
  <si>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</si>
  <si>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</si>
  <si>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</si>
  <si>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</si>
  <si>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</si>
  <si>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</si>
  <si>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</si>
  <si>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</si>
  <si>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</si>
  <si>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</si>
  <si>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</si>
  <si>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</si>
  <si>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</si>
  <si>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</si>
  <si>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</si>
  <si>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</si>
  <si>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</si>
  <si>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</si>
  <si>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</si>
  <si>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</si>
  <si>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</si>
  <si>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</si>
  <si>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</si>
  <si>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</si>
  <si>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</si>
  <si>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</si>
  <si>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</si>
  <si>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</si>
  <si>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</si>
  <si>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</si>
  <si>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</si>
  <si>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</si>
  <si>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</si>
  <si>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</si>
  <si>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</si>
  <si>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</si>
  <si>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</si>
  <si>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</si>
  <si>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</si>
  <si>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</si>
  <si>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</si>
  <si>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</si>
  <si>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</si>
  <si>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</si>
  <si>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</si>
  <si>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</si>
  <si>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</si>
  <si>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</si>
  <si>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</si>
  <si>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</si>
  <si>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</si>
  <si>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</si>
  <si>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</si>
  <si>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</si>
  <si>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</si>
  <si>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</si>
  <si>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</si>
  <si>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</si>
  <si>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</si>
  <si>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</si>
  <si>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</si>
  <si>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</si>
  <si>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</si>
  <si>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</si>
  <si>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</si>
  <si>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</si>
  <si>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</si>
  <si>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</si>
  <si>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</si>
  <si>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</si>
  <si>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</si>
  <si>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</si>
  <si>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</si>
  <si>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</si>
  <si>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</si>
  <si>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</si>
  <si>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</si>
  <si>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</si>
  <si>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</si>
  <si>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</si>
  <si>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</si>
  <si>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</si>
  <si>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</si>
  <si>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</si>
  <si>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</si>
  <si>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</si>
  <si>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</si>
  <si>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</si>
  <si>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</si>
  <si>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</si>
  <si>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</si>
  <si>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</si>
  <si>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</si>
  <si>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</si>
  <si>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</si>
  <si>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</si>
  <si>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</si>
  <si>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</si>
  <si>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</si>
  <si>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</si>
  <si>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</si>
  <si>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</si>
  <si>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</si>
  <si>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</si>
  <si>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</si>
  <si>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</si>
  <si>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</si>
  <si>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</si>
  <si>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</si>
  <si>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</si>
  <si>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</si>
  <si>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</si>
  <si>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</si>
  <si>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</si>
  <si>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</si>
  <si>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</si>
  <si>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</si>
  <si>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</si>
  <si>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</si>
  <si>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</si>
  <si>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</si>
  <si>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</si>
  <si>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</si>
  <si>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</si>
  <si>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</si>
  <si>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</si>
  <si>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</si>
  <si>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</si>
  <si>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</si>
  <si>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</si>
  <si>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</si>
  <si>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</si>
  <si>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</si>
  <si>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</si>
  <si>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</si>
  <si>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</si>
  <si>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</si>
  <si>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</si>
  <si>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</si>
  <si>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</si>
  <si>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</si>
  <si>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</si>
  <si>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</si>
  <si>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</si>
  <si>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</si>
  <si>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</si>
  <si>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</si>
  <si>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</si>
  <si>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</si>
  <si>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</si>
  <si>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</si>
  <si>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</si>
  <si>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</si>
  <si>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</si>
  <si>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</si>
  <si>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</si>
  <si>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</si>
  <si>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</si>
  <si>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</si>
  <si>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</si>
  <si>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</si>
  <si>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</si>
  <si>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</si>
  <si>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</si>
  <si>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</si>
  <si>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</si>
  <si>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</si>
  <si>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</si>
  <si>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</si>
  <si>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</si>
  <si>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</si>
  <si>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</si>
  <si>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</si>
  <si>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</si>
  <si>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</si>
  <si>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</si>
  <si>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</si>
  <si>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</si>
  <si>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</si>
  <si>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</si>
  <si>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</si>
  <si>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</si>
  <si>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</si>
  <si>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</si>
  <si>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</si>
  <si>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</si>
  <si>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</si>
  <si>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</si>
  <si>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</si>
  <si>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</si>
  <si>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</si>
  <si>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</si>
  <si>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</si>
  <si>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</si>
  <si>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</si>
  <si>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</si>
  <si>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</si>
  <si>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</si>
  <si>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</si>
  <si>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</si>
  <si>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</si>
  <si>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</si>
  <si>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</si>
  <si>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</si>
  <si>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</si>
  <si>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</si>
  <si>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</si>
  <si>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</si>
  <si>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</si>
  <si>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</si>
  <si>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</si>
  <si>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</si>
  <si>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</si>
  <si>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</si>
  <si>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</si>
  <si>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</si>
  <si>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</si>
  <si>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</si>
  <si>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</si>
  <si>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</si>
  <si>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</si>
  <si>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</si>
  <si>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</si>
  <si>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</si>
  <si>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</si>
  <si>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</si>
  <si>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</si>
  <si>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</si>
  <si>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</si>
  <si>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</si>
  <si>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</si>
  <si>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</si>
  <si>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</si>
  <si>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</si>
  <si>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</si>
  <si>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</si>
  <si>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</si>
  <si>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</si>
  <si>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</si>
  <si>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</si>
  <si>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</si>
  <si>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</si>
  <si>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</si>
  <si>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</si>
  <si>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</si>
  <si>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</si>
  <si>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</si>
  <si>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</si>
  <si>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</si>
  <si>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</si>
  <si>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</si>
  <si>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</si>
  <si>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</si>
  <si>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</si>
  <si>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</si>
  <si>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</si>
  <si>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</si>
  <si>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</si>
  <si>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</si>
  <si>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</si>
  <si>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</si>
  <si>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</si>
  <si>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</si>
  <si>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</si>
  <si>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</si>
  <si>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</si>
  <si>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</si>
  <si>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</si>
  <si>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</si>
  <si>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</si>
  <si>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</si>
  <si>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</si>
  <si>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</si>
  <si>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</si>
  <si>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</si>
  <si>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</si>
  <si>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</si>
  <si>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</si>
  <si>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</si>
  <si>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</si>
  <si>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</si>
  <si>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</si>
  <si>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</si>
  <si>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</si>
  <si>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</si>
  <si>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</si>
  <si>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</si>
  <si>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</si>
  <si>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</si>
  <si>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</si>
  <si>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</si>
  <si>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</si>
  <si>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</si>
  <si>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</si>
  <si>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</si>
  <si>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</si>
  <si>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</si>
  <si>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</si>
  <si>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</si>
  <si>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</si>
  <si>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</si>
  <si>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</si>
  <si>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</si>
  <si>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</si>
  <si>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</si>
  <si>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</si>
  <si>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</si>
  <si>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</si>
  <si>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</si>
  <si>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</si>
  <si>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</si>
  <si>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</si>
  <si>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</si>
  <si>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</si>
  <si>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</si>
  <si>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</si>
  <si>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</si>
  <si>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</si>
  <si>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</si>
  <si>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</si>
  <si>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</si>
  <si>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</si>
  <si>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</si>
  <si>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</si>
  <si>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</si>
  <si>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</si>
  <si>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</si>
  <si>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</si>
  <si>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</si>
  <si>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</si>
  <si>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</si>
  <si>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</si>
  <si>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</si>
  <si>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</si>
  <si>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</si>
  <si>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</si>
  <si>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</si>
  <si>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</si>
  <si>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</si>
  <si>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</si>
  <si>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</si>
  <si>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</si>
  <si>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</si>
  <si>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</si>
  <si>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</si>
  <si>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</si>
  <si>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</si>
  <si>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</si>
  <si>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</si>
  <si>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</si>
  <si>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</si>
  <si>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</si>
  <si>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</si>
  <si>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</si>
  <si>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</si>
  <si>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</si>
  <si>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</si>
  <si>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</si>
  <si>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</si>
  <si>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</si>
  <si>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</si>
  <si>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</si>
  <si>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</si>
  <si>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</si>
  <si>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</si>
  <si>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</si>
  <si>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</si>
  <si>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</si>
  <si>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</si>
  <si>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</si>
  <si>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</si>
  <si>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</si>
  <si>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</si>
  <si>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</si>
  <si>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</si>
  <si>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</si>
  <si>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</si>
  <si>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</si>
  <si>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</si>
  <si>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</si>
  <si>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</si>
  <si>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</si>
  <si>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</si>
  <si>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</si>
  <si>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</si>
  <si>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</si>
  <si>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</si>
  <si>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</si>
  <si>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</si>
  <si>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</si>
  <si>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</si>
  <si>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</si>
  <si>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</si>
  <si>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</si>
  <si>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</si>
  <si>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</si>
  <si>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</si>
  <si>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</si>
  <si>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</si>
  <si>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</si>
  <si>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</si>
  <si>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</si>
  <si>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</si>
  <si>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</si>
  <si>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</si>
  <si>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</si>
  <si>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</si>
  <si>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</si>
  <si>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</si>
  <si>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</si>
  <si>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</si>
  <si>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</si>
  <si>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</si>
  <si>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</si>
  <si>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</si>
  <si>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</si>
  <si>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</si>
  <si>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</si>
  <si>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</si>
  <si>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</si>
  <si>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</si>
  <si>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</si>
  <si>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</si>
  <si>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</si>
  <si>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</si>
  <si>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</si>
  <si>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</si>
  <si>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</si>
  <si>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</si>
  <si>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</si>
  <si>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</si>
  <si>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</si>
  <si>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</si>
  <si>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</si>
  <si>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</si>
  <si>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</si>
  <si>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</si>
  <si>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</si>
  <si>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</si>
  <si>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</si>
  <si>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</si>
  <si>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</si>
  <si>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</si>
  <si>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</si>
  <si>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</si>
  <si>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</si>
  <si>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</si>
  <si>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</si>
  <si>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</si>
  <si>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</si>
  <si>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</si>
  <si>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</si>
  <si>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</si>
  <si>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</si>
  <si>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</si>
  <si>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</si>
  <si>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</si>
  <si>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</si>
  <si>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</si>
  <si>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</si>
  <si>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</si>
  <si>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</si>
  <si>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</si>
  <si>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</si>
  <si>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</si>
  <si>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</si>
  <si>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</si>
  <si>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</si>
  <si>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</si>
  <si>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</si>
  <si>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</si>
  <si>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</si>
  <si>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</si>
  <si>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</si>
  <si>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</si>
  <si>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</si>
  <si>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</si>
  <si>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</si>
  <si>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</si>
  <si>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</si>
  <si>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</si>
  <si>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</si>
  <si>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</si>
  <si>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</si>
  <si>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</si>
  <si>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</si>
  <si>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</si>
  <si>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</si>
  <si>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</si>
  <si>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</si>
  <si>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</si>
  <si>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</si>
  <si>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</si>
  <si>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</si>
  <si>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</si>
  <si>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</si>
  <si>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</si>
  <si>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</si>
  <si>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</si>
  <si>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</si>
  <si>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</si>
  <si>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</si>
  <si>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</si>
  <si>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</si>
  <si>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</si>
  <si>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</si>
  <si>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</si>
  <si>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</si>
  <si>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</si>
  <si>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</si>
  <si>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</si>
  <si>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</si>
  <si>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</si>
  <si>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</si>
  <si>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</si>
  <si>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</si>
  <si>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</si>
  <si>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</si>
  <si>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</si>
  <si>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</si>
  <si>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</si>
  <si>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</si>
  <si>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</si>
  <si>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</si>
  <si>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</si>
  <si>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</si>
  <si>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</si>
  <si>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</si>
  <si>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</si>
  <si>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</si>
  <si>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</si>
  <si>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</si>
  <si>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</si>
  <si>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</si>
  <si>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</si>
  <si>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</si>
  <si>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</si>
  <si>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</si>
  <si>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</si>
  <si>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</si>
  <si>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</si>
  <si>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</si>
  <si>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</si>
  <si>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</si>
  <si>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</si>
  <si>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</si>
  <si>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</si>
  <si>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</si>
  <si>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</si>
  <si>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</si>
  <si>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</si>
  <si>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</si>
  <si>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</si>
  <si>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</si>
  <si>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</si>
  <si>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</si>
  <si>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</si>
  <si>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</si>
  <si>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</si>
  <si>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</si>
  <si>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</si>
  <si>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</si>
  <si>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</si>
  <si>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</si>
  <si>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</si>
  <si>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</si>
  <si>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</si>
  <si>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</si>
  <si>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</si>
  <si>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</si>
  <si>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</si>
  <si>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</si>
  <si>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</si>
  <si>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</si>
  <si>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</si>
  <si>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</si>
  <si>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</si>
  <si>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</si>
  <si>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</si>
  <si>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</si>
  <si>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</si>
  <si>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</si>
  <si>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</si>
  <si>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</si>
  <si>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</si>
  <si>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</si>
  <si>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</si>
  <si>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</si>
  <si>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</si>
  <si>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</si>
  <si>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</si>
  <si>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</si>
  <si>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</si>
  <si>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</si>
  <si>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</si>
  <si>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</si>
  <si>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</si>
  <si>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</si>
  <si>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</si>
  <si>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</si>
  <si>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</si>
  <si>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</si>
  <si>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</si>
  <si>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</si>
  <si>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</si>
  <si>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</si>
  <si>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</si>
  <si>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</si>
  <si>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</si>
  <si>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</si>
  <si>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</si>
  <si>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</si>
  <si>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</si>
  <si>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</si>
  <si>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</si>
  <si>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</si>
  <si>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</si>
  <si>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</si>
  <si>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</si>
  <si>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</si>
  <si>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</si>
  <si>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</si>
  <si>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</si>
  <si>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</si>
  <si>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</si>
  <si>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</si>
  <si>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</si>
  <si>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</si>
  <si>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</si>
  <si>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</si>
  <si>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</si>
  <si>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</si>
  <si>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</si>
  <si>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</si>
  <si>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</si>
  <si>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</si>
  <si>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</si>
  <si>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</si>
  <si>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</si>
  <si>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</si>
  <si>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</si>
  <si>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</si>
  <si>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</si>
  <si>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</si>
  <si>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</si>
  <si>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</si>
  <si>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</si>
  <si>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</si>
  <si>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</si>
  <si>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</si>
  <si>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</si>
  <si>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</si>
  <si>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</si>
  <si>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</si>
  <si>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</si>
  <si>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</si>
  <si>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</si>
  <si>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</si>
  <si>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</si>
  <si>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</si>
  <si>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</si>
  <si>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</si>
  <si>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</si>
  <si>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</si>
  <si>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</si>
  <si>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</si>
  <si>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</si>
  <si>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</si>
  <si>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</si>
  <si>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</si>
  <si>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</si>
  <si>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</si>
  <si>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</si>
  <si>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</si>
  <si>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</si>
  <si>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</si>
  <si>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</si>
  <si>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</si>
  <si>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</si>
  <si>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</si>
  <si>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</si>
  <si>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</si>
  <si>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</si>
  <si>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</si>
  <si>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</si>
  <si>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</si>
  <si>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</si>
  <si>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</si>
  <si>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</si>
  <si>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</si>
  <si>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</si>
  <si>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</si>
  <si>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</si>
  <si>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</si>
  <si>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</si>
  <si>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</si>
  <si>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</si>
  <si>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</si>
  <si>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</si>
  <si>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</si>
  <si>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</si>
  <si>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</si>
  <si>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</si>
  <si>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</si>
  <si>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</si>
  <si>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</si>
  <si>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</si>
  <si>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</si>
  <si>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</si>
  <si>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</si>
  <si>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</si>
  <si>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</si>
  <si>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</si>
  <si>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</si>
  <si>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</si>
  <si>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</si>
  <si>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</si>
  <si>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</si>
  <si>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</si>
  <si>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</si>
  <si>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</si>
  <si>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</si>
  <si>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</si>
  <si>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</si>
  <si>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</si>
  <si>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</si>
  <si>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</si>
  <si>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</si>
  <si>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</si>
  <si>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</si>
  <si>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</si>
  <si>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</si>
  <si>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</si>
  <si>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</si>
  <si>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</si>
  <si>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</si>
  <si>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</si>
  <si>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</si>
  <si>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</si>
  <si>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</si>
  <si>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</si>
  <si>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</si>
  <si>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</si>
  <si>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</si>
  <si>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</si>
  <si>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</si>
  <si>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</si>
  <si>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</si>
  <si>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</si>
  <si>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</si>
  <si>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</si>
  <si>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</si>
  <si>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</si>
  <si>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</si>
  <si>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</si>
  <si>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</si>
  <si>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</si>
  <si>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</si>
  <si>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</si>
  <si>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</si>
  <si>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</si>
  <si>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</si>
  <si>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</si>
  <si>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</si>
  <si>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</si>
  <si>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</si>
  <si>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</si>
  <si>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</si>
  <si>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</si>
  <si>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</si>
  <si>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</si>
  <si>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</si>
  <si>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</si>
  <si>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</si>
  <si>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</si>
  <si>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</si>
  <si>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</si>
  <si>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</si>
  <si>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</si>
  <si>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</si>
  <si>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</si>
  <si>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</si>
  <si>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</si>
  <si>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</si>
  <si>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</si>
  <si>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</si>
  <si>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</si>
  <si>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</si>
  <si>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</si>
  <si>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</si>
  <si>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</si>
  <si>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</si>
  <si>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</si>
  <si>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</si>
  <si>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</si>
  <si>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</si>
  <si>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</si>
  <si>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</si>
  <si>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</si>
  <si>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</si>
  <si>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</si>
  <si>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</si>
  <si>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</si>
  <si>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</si>
  <si>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</si>
  <si>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</si>
  <si>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</si>
  <si>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</si>
  <si>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</si>
  <si>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</si>
  <si>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</si>
  <si>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</si>
  <si>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</si>
  <si>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</si>
  <si>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</si>
  <si>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</si>
  <si>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</si>
  <si>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</si>
  <si>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</si>
  <si>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</si>
  <si>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</si>
  <si>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</si>
  <si>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</si>
  <si>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</si>
  <si>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</si>
  <si>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</si>
  <si>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</si>
  <si>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</si>
  <si>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</si>
  <si>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</si>
  <si>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</si>
  <si>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</si>
  <si>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</si>
  <si>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</si>
  <si>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</si>
  <si>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</si>
  <si>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</si>
  <si>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</si>
  <si>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</si>
  <si>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</si>
  <si>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</si>
  <si>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</si>
  <si>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</si>
  <si>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</si>
  <si>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</si>
  <si>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</si>
  <si>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</si>
  <si>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</si>
  <si>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</si>
  <si>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</si>
  <si>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</si>
  <si>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</si>
  <si>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</si>
  <si>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</si>
  <si>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</si>
  <si>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</si>
  <si>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</si>
  <si>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</si>
  <si>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</si>
  <si>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</si>
  <si>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</si>
  <si>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</si>
  <si>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</si>
  <si>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</si>
  <si>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</si>
  <si>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</si>
  <si>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</si>
  <si>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</si>
  <si>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</si>
  <si>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</si>
  <si>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</si>
  <si>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</si>
  <si>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</si>
  <si>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</si>
  <si>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</si>
  <si>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</si>
  <si>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</si>
  <si>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</si>
  <si>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</si>
  <si>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</si>
  <si>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</si>
  <si>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</si>
  <si>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</si>
  <si>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</si>
  <si>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</si>
  <si>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</si>
  <si>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</si>
  <si>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</si>
  <si>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</si>
  <si>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</si>
  <si>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</si>
  <si>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</si>
  <si>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</si>
  <si>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</si>
  <si>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</si>
  <si>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</si>
  <si>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</si>
  <si>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</si>
  <si>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</si>
  <si>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</si>
  <si>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</si>
  <si>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</si>
  <si>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</si>
  <si>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</si>
  <si>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</si>
  <si>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</si>
  <si>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</si>
  <si>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</si>
  <si>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</si>
  <si>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</si>
  <si>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</si>
  <si>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</si>
  <si>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</si>
  <si>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</si>
  <si>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</si>
  <si>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</si>
  <si>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</si>
  <si>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</si>
  <si>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</si>
  <si>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</si>
  <si>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</si>
  <si>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</si>
  <si>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</si>
  <si>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</si>
  <si>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</si>
  <si>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</si>
  <si>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</si>
  <si>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</si>
  <si>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</si>
  <si>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</si>
  <si>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</si>
  <si>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</si>
  <si>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</si>
  <si>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</si>
  <si>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</si>
  <si>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</si>
  <si>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</si>
  <si>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</si>
  <si>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</si>
  <si>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</si>
  <si>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</si>
  <si>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</si>
  <si>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</si>
  <si>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</si>
  <si>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</si>
  <si>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</si>
  <si>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</si>
  <si>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</si>
  <si>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</si>
  <si>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</si>
  <si>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</si>
  <si>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</si>
  <si>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</si>
  <si>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</si>
  <si>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</si>
  <si>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</si>
  <si>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</si>
  <si>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</si>
  <si>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</si>
  <si>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</si>
  <si>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</si>
  <si>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</si>
  <si>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</si>
  <si>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PCM-20251119-00000836</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</si>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</sst>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317.54601018518588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4.3510069444891997E-2</v>
      </c>
      <c r="H3" s="143">
        <v>45980.476875</v>
      </c>
      <c r="I3" s="141" t="str">
        <f>IFERROR(VLOOKUP(D3,DB!A:F,6,0),"")</f>
        <v>SCECO</v>
      </c>
      <c r="J3" s="141" t="str">
        <f>IFERROR(VLOOKUP(D3,DB!A:G,7,0),"")</f>
        <v>Vandalized</v>
      </c>
      <c r="K3" s="145"/>
      <c r="L3" s="146" t="str">
        <f>IFERROR(VLOOKUP(D3,DB!A:I,9,0),"")</f>
        <v>Latis</v>
      </c>
    </row>
    <row r="4" spans="1:15" ht="15" customHeight="1">
      <c r="A4" s="140"/>
      <c r="B4" s="141" t="str">
        <f>IFERROR(VLOOKUP(D4,DB!A:K,11,0),"")</f>
        <v/>
      </c>
      <c r="C4" s="141"/>
      <c r="D4" s="78"/>
      <c r="E4" s="142"/>
      <c r="F4" s="143"/>
      <c r="G4" s="144">
        <f ca="1">IFERROR(NOW()-F4,"")</f>
        <v>45980.494435995373</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45980.494435995373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45980.494435995373</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45980.494436111112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45980.494436111112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45980.494436111112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45980.494436111112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45980.494436111112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45980.494436111112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45980.494436111112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45980.494436111112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45980.494436111112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45980.494436111112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45980.494436111112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45980.494436111112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45980.494436111112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45980.494436111112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45980.494436111112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45980.494436111112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45980.494436111112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45980.494436111112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45980.494436111112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45980.494436111112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45980.494435995373</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45980.494435995373</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45980.494435995373</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45980.494435995373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45980.494435995373</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45980.494435995373</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45980.494435995373</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45980.494435995373</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45980.494435995373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45980.494435995373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45980.494435995373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45980.494435995373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45980.494435995373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45980.494435995373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45980.494435995373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45980.494435995373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45980.494435995373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45980.494435995373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45980.494435995373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45980.494435995373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45980.494436111112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45980.494436111112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45980.494436111112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45980.494436111112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45980.494436111112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45980.494436111112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45980.494436111112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45980.494436111112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45980.494436111112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45980.494436111112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45980.494436111112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45980.494436111112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45980.494436111112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45980.494436111112</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39024</v>
      </c>
      <c r="N1" s="87" t="s">
        <v>39025</v>
      </c>
      <c r="O1" s="87" t="s">
        <v>39026</v>
      </c>
      <c r="P1" s="87" t="s">
        <v>39027</v>
      </c>
      <c r="Q1" s="87" t="s">
        <v>39028</v>
      </c>
      <c r="R1" s="87" t="s">
        <v>39029</v>
      </c>
      <c r="S1" s="87" t="s">
        <v>39030</v>
      </c>
      <c r="T1" s="87" t="s">
        <v>39031</v>
      </c>
      <c r="U1" s="87" t="s">
        <v>39032</v>
      </c>
      <c r="V1" s="87" t="s">
        <v>39033</v>
      </c>
      <c r="W1" s="87" t="s">
        <v>39034</v>
      </c>
      <c r="X1" s="87" t="s">
        <v>39035</v>
      </c>
      <c r="Y1" s="87" t="s">
        <v>39036</v>
      </c>
      <c r="Z1" s="87" t="s">
        <v>39037</v>
      </c>
      <c r="AA1" s="87" t="s">
        <v>39038</v>
      </c>
      <c r="AB1" s="87" t="s">
        <v>39039</v>
      </c>
      <c r="AC1" s="87" t="s">
        <v>39040</v>
      </c>
      <c r="AD1" s="87" t="s">
        <v>39041</v>
      </c>
      <c r="AE1" s="87" t="s">
        <v>39042</v>
      </c>
      <c r="AF1" s="87" t="s">
        <v>39043</v>
      </c>
      <c r="AG1" s="87" t="s">
        <v>39044</v>
      </c>
      <c r="AH1" s="87" t="s">
        <v>39045</v>
      </c>
      <c r="AI1" s="87" t="s">
        <v>39046</v>
      </c>
      <c r="AJ1" s="87" t="s">
        <v>39047</v>
      </c>
      <c r="AK1" s="87" t="s">
        <v>39048</v>
      </c>
      <c r="AL1" s="87" t="s">
        <v>39049</v>
      </c>
      <c r="AM1" s="87" t="s">
        <v>39050</v>
      </c>
      <c r="AN1" s="87" t="s">
        <v>39051</v>
      </c>
      <c r="AO1" s="87" t="s">
        <v>39052</v>
      </c>
      <c r="AP1" s="87" t="s">
        <v>39053</v>
      </c>
      <c r="AQ1" s="87" t="s">
        <v>39054</v>
      </c>
      <c r="AR1" s="87" t="s">
        <v>39055</v>
      </c>
      <c r="AS1" s="87" t="s">
        <v>39056</v>
      </c>
      <c r="AT1" s="87" t="s">
        <v>39057</v>
      </c>
      <c r="AU1" s="87" t="s">
        <v>39058</v>
      </c>
      <c r="AV1" s="87" t="s">
        <v>39059</v>
      </c>
      <c r="AW1" s="87" t="s">
        <v>39060</v>
      </c>
      <c r="AX1" s="87" t="s">
        <v>39061</v>
      </c>
      <c r="AY1" s="87" t="s">
        <v>39062</v>
      </c>
      <c r="AZ1" s="87" t="s">
        <v>39063</v>
      </c>
      <c r="BA1" s="87" t="s">
        <v>39064</v>
      </c>
      <c r="BB1" s="87" t="s">
        <v>39065</v>
      </c>
      <c r="BC1" s="87" t="s">
        <v>39066</v>
      </c>
      <c r="BD1" s="87" t="s">
        <v>39067</v>
      </c>
      <c r="BE1" s="87" t="s">
        <v>39068</v>
      </c>
      <c r="BF1" s="87" t="s">
        <v>39069</v>
      </c>
      <c r="BG1" s="87" t="s">
        <v>39070</v>
      </c>
      <c r="BH1" s="87" t="s">
        <v>39071</v>
      </c>
      <c r="BI1" s="87" t="s">
        <v>39072</v>
      </c>
      <c r="BJ1" s="87" t="s">
        <v>39073</v>
      </c>
      <c r="BK1" s="87" t="s">
        <v>39074</v>
      </c>
      <c r="BL1" s="87" t="s">
        <v>39075</v>
      </c>
      <c r="BM1" s="87" t="s">
        <v>39076</v>
      </c>
      <c r="BN1" s="87" t="s">
        <v>39077</v>
      </c>
      <c r="BO1" s="87" t="s">
        <v>39078</v>
      </c>
      <c r="BP1" s="87" t="s">
        <v>39079</v>
      </c>
      <c r="BQ1" s="87" t="s">
        <v>39080</v>
      </c>
      <c r="BR1" s="87" t="s">
        <v>39081</v>
      </c>
      <c r="BS1" s="87" t="s">
        <v>39082</v>
      </c>
      <c r="BT1" s="87" t="s">
        <v>39083</v>
      </c>
      <c r="BU1" s="87" t="s">
        <v>39084</v>
      </c>
      <c r="BV1" s="87" t="s">
        <v>39085</v>
      </c>
      <c r="BW1" s="87" t="s">
        <v>39086</v>
      </c>
      <c r="BX1" s="87" t="s">
        <v>39087</v>
      </c>
      <c r="BY1" s="87" t="s">
        <v>39088</v>
      </c>
      <c r="BZ1" s="87" t="s">
        <v>39089</v>
      </c>
      <c r="CA1" s="87" t="s">
        <v>39090</v>
      </c>
      <c r="CB1" s="87" t="s">
        <v>39091</v>
      </c>
      <c r="CC1" s="87" t="s">
        <v>39092</v>
      </c>
      <c r="CD1" s="87" t="s">
        <v>39093</v>
      </c>
      <c r="CE1" s="87" t="s">
        <v>39094</v>
      </c>
      <c r="CF1" s="87" t="s">
        <v>39095</v>
      </c>
      <c r="CG1" s="87" t="s">
        <v>39096</v>
      </c>
      <c r="CH1" s="87" t="s">
        <v>39097</v>
      </c>
      <c r="CI1" s="87" t="s">
        <v>39098</v>
      </c>
      <c r="CJ1" s="87" t="s">
        <v>39099</v>
      </c>
    </row>
    <row r="2" spans="1:88" s="134" customFormat="1" ht="31.5" customHeight="1">
      <c r="A2" s="61" t="s">
        <v>39100</v>
      </c>
      <c r="B2" s="61" t="s">
        <v>27</v>
      </c>
      <c r="C2" s="61">
        <v>1</v>
      </c>
      <c r="D2" s="61" t="s">
        <v>19542</v>
      </c>
      <c r="E2" s="84" t="s">
        <v>39101</v>
      </c>
      <c r="F2" s="74">
        <v>45322.056979166664</v>
      </c>
      <c r="G2" s="75" t="s">
        <v>39102</v>
      </c>
      <c r="H2" s="86">
        <v>45322.050729166665</v>
      </c>
      <c r="I2" s="61" t="s">
        <v>88</v>
      </c>
      <c r="J2" s="61" t="s">
        <v>65</v>
      </c>
      <c r="K2" s="85"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4" t="s">
        <v>39021</v>
      </c>
      <c r="F3" s="74">
        <v>45824.999837962961</v>
      </c>
      <c r="G3" s="75">
        <f t="shared" ref="G3" ca="1" si="0">IFERROR(NOW()-F3,"-")</f>
        <v>155.49459814815054</v>
      </c>
      <c r="H3" s="74">
        <v>45824.993587962963</v>
      </c>
      <c r="I3" s="61" t="str">
        <f>IFERROR(VLOOKUP(D3,DB!A:F,6,0),"")</f>
        <v>Generator-SG</v>
      </c>
      <c r="J3" s="61" t="str">
        <f>IFERROR(VLOOKUP(D3,DB!A:G,7,0),"")</f>
        <v>Good</v>
      </c>
      <c r="K3" s="85"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45980.494435995373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45980.494435995373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45980.494435995373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45980.494435995373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45980.494435995373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45980.494435995373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45980.494435995373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45980.494435995373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45980.494435995373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45980.494435995373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45980.494435995373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45980.494435995373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45980.494435995373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45980.494435995373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45980.494435995373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45980.494435995373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45980.494435995373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45980.494435995373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45980.494435995373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45980.494435995373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45980.494435995373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45980.494435995373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45980.494435995373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45980.494435995373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45980.494435995373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45980.494435995373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45980.494435995373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45980.494435995373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45980.494435995373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45980.494435995373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45980.494435995373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45980.494435995373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45980.494435995373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45980.494435995373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45980.494435995373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45980.494435995373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45980.494435995373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45980.494435995373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45980.494435995373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45980.494435995373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45980.494435995373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45980.494435995373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45980.494435995373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45980.494435995373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45980.494435995373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45980.494435995373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45980.494435995373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45980.494435995373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45980.494435995373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45980.494435995373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45980.494435995373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45980.494435995373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45980.494435995373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45980.494435995373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45980.494435995373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45980.494435995373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45980.494435995373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45980.494435995373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45980.494435995373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45980.494435995373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45980.494435995373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45980.494435995373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45980.494435995373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45980.494435995373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45980.494435995373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45980.494435995373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45980.494435995373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45980.494435995373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45980.494435995373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45980.494435995373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45980.494435995373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45980.494435995373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45980.494435995373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45980.494435995373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45980.494435995373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45980.494435995373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45980.494435995373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45980.494435995373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45980.494435995373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45980.494435995373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45980.494435995373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45980.494435995373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45980.494435995373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45980.494435995373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45980.494435995373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45980.494435995373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45980.494435995373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45980.494435995373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45980.494435995373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45980.494435995373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45980.494435995373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45980.494435995373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45980.494435995373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45980.494435995373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45980.494435995373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45980.494435995373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45980.494435995373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45980.494435995373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45980.494435995373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45980.494435995373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45980.494435995373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45980.494435995373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45980.494435995373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45980.494435995373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45980.494435995373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45980.494435995373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45980.494435995373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45980.494435995373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45980.494435995373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45980.494435995373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45980.494435995373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45980.494435995373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45980.494435995373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45980.494435995373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45980.494435995373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45980.494435995373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45980.494435995373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45980.494435995373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45980.494435995373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45980.494435995373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45980.494435995373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45980.494435995373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45980.494435995373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45980.494435995373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45980.494435995373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45980.494435995373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45980.494435995373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45980.494435995373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45980.494435995373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45980.494435995373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45980.494435995373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45980.494435995373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45980.494435995373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45980.494435995373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45980.494435995373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45980.494435995373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45980.494435995373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45980.494435995373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45980.494435995373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45980.494435995373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45980.494435995373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45980.494435995373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45980.494435995373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45980.494435995373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45980.494435995373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45980.494435995373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45980.494435995373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45980.494435995373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45980.494435995373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45980.494435995373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45980.494435995373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45980.494435995373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45980.494435995373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45980.494435995373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45980.494435995373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45980.494435995373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45980.494435995373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45980.494435995373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45980.494435995373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45980.494435995373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45980.494435995373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45980.494435995373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45980.494435995373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45980.494435995373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45980.494435995373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45980.494435995373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45980.494435995373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45980.494435995373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45980.494435995373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45980.494435995373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45980.494435995373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45980.494435995373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45980.494435995373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45980.494435995373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45980.494435995373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45980.494435995373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45980.494435995373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45980.494435995373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45980.494435995373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45980.494435995373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45980.494435995373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45980.494435995373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45980.494435995373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45980.494435995373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45980.494436111112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45980.494436111112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45980.494436111112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45980.494436111112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45980.494436111112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45980.494436111112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45980.494436111112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45980.494436111112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45980.494436111112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45980.494436111112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45980.494436111112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45980.494436111112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45980.494436111112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45980.494436111112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45980.494436111112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45980.494436111112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45980.494436111112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45980.494436111112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45980.494436111112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45980.494436111112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45980.494436111112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45980.494436111112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45980.494436111112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45980.494436111112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45980.494436111112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45980.494436111112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45980.494436111112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45980.494436111112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45980.494436111112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45980.494436111112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45980.494436111112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45980.494436111112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45980.494436111112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45980.494436111112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45980.494436111112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45980.494436111112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45980.494436111112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45980.494436111112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45980.494436111112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45980.494436111112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45980.494436111112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45980.494436111112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45980.494436111112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45980.494436111112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45980.494436111112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45980.494436111112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45980.494436111112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45980.494436111112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45980.494436111112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45980.494436111112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45980.494436111112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45980.494436111112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45980.494436111112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45980.494436111112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45980.494436111112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45980.494436111112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45980.494436111112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45980.494436111112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45980.494436111112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45980.494436111112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45980.494436111112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45980.494436111112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45980.494436111112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45980.494436111112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45980.494436111112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45980.494436111112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45980.494436111112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45980.494436111112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45980.494436111112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45980.494436111112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45980.494436111112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45980.494436111112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45980.494436111112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45980.494436111112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45980.494436111112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45980.494436111112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45980.494436111112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45980.494436111112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45980.494436111112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45980.494436111112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45980.494436111112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45980.494436111112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45980.494436111112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45980.494436111112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45980.494436111112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45980.494436111112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45980.494436111112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45980.494436111112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45980.494436111112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45980.494436111112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45980.494436111112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45980.494436111112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45980.494436111112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45980.494436111112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45980.494436111112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45980.494436111112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45980.494436111112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45980.494436111112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45980.494436111112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45980.494436111112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45980.494436111112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45980.494436111112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45980.494436111112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45980.494436111112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45980.494436111112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45980.494436111112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45980.494436111112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45980.494436111112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45980.494436111112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45980.494436111112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45980.494436111112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45980.494436111112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45980.494436111112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45980.494436111112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45980.494436111112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45980.494436111112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45980.494436111112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45980.494436111112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45980.494436111112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45980.494436111112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45980.494436111112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45980.494436111112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45980.494436111112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45980.494436111112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45980.494436111112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45980.494436111112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45980.494436111112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45980.494436111112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45980.494436111112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45980.494436111112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45980.494436111112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45980.494436111112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45980.494436111112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45980.494436111112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45980.494436111112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45980.494436111112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45980.494436111112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45980.494436111112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45980.494436111112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45980.494436111112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45980.494436111112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45980.494436111112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45980.494436111112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45980.494436111112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45980.494436111112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45980.494436111112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45980.494436111112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45980.494436111112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45980.494436111112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45980.494436111112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45980.494436111112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45980.494436111112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45980.494436111112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45980.494436111112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45980.494436111112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45980.494436111112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45980.494436111112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45980.494436111112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45980.494436111112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45980.494436111112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45980.494436111112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45980.494436111112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45980.494436111112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45980.494436111112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45980.494436111112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45980.494436111112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45980.494436111112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45980.494436111112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45980.494436111112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45980.494436111112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45980.494436111112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45980.494436111112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45980.494436111112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45980.494436111112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45980.494436111112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45980.494436111112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45980.494436111112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45980.494436111112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45980.494436111112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45980.494436111112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45980.494436111112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45980.494436111112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45980.494436111112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45980.494436111112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45980.494436111112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45980.494436111112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45980.494436111112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45980.494436111112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45980.494436111112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45980.494436111112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45980.494436111112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45980.494436111112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45980.494436111112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45980.494436111112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45980.494436111112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45980.494436111112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45980.494436111112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45980.494436111112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45980.494436111112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45980.494436111112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45980.494436111112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45980.494436111112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45980.494436111112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45980.494436111112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45980.494436111112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45980.494436111112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45980.494436111112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45980.494436111112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45980.494436111112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45980.494436111112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45980.494436111112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45980.494436111112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45980.494436111112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45980.494436111112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45980.494436111112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45980.494436111112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45980.494436111112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45980.494436111112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45980.494436111112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45980.494436111112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45980.494436111112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45980.494436111112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45980.494436111112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45980.494436111112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45980.494436111112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45980.494436111112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45980.494436111112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45980.494436111112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45980.494436111112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45980.494436111112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45980.494436111112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45980.494436111112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45980.494436111112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45980.494436111112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45980.494436111112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45980.494436111112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45980.494436111112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45980.494436111112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45980.494436111112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45980.494436111112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45980.494436111112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45980.494436111112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45980.494436111112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45980.494436111112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45980.494436111112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45980.494436111112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45980.494436111112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45980.494436111112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45980.494436111112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45980.494436111112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45980.494436111112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45980.494436111112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45980.494436111112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45980.494436111112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45980.494436111112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45980.494436111112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45980.494436111112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45980.494436111112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45980.494436111112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45980.494436111112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45980.494436111112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45980.494436111112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45980.494436111112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45980.494436111112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45980.494436111112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45980.494436111112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45980.494436111112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45980.494436111112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45980.494436111112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45980.494436111112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45980.494436111112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45980.494436111112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45980.494436111112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45980.494436111112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45980.494436111112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45980.494436111112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45980.494436111112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45980.494436111112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45980.494436111112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45980.494436111112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45980.494436111112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45980.494436111112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45980.494436111112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45980.494436111112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45980.494436111112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45980.494436111112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45980.494436111112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45980.494436111112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45980.494436111112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45980.494436111112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45980.494436111112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45980.494436111112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45980.494436111112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45980.494436111112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45980.494436111112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45980.494436111112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45980.494436111112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45980.494436111112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45980.494436111112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45980.494436111112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45980.494436111112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45980.494436111112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45980.494436111112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45980.494436111112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45980.494436111112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45980.494436111112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45980.494436111112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45980.494436111112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45980.494436111112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45980.494436111112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45980.494436111112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45980.494436111112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45980.494436111112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45980.494436111112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45980.494436111112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45980.494436111112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45980.494436111112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45980.494436111112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45980.494436111112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45980.494436111112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45980.494436111112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45980.494436111112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45980.494436111112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45980.494436111112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45980.494436111112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45980.494436111112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45980.494436111112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45980.494436111112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45980.494436111112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45980.494436111112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45980.494436111112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45980.494436111112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45980.494436111112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45980.494436111112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45980.494436111112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45980.494436111112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45980.494436111112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45980.494436111112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45980.494436111112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45980.494436111112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45980.494436111112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45980.494436111112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45980.494436111112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45980.494436111112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45980.494436111112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45980.494436111112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45980.494436111112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45980.494436111112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45980.494436111112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45980.494436111112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45980.494436111112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45980.494436111112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45980.494436111112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45980.494436111112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45980.494436111112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45980.494436111112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45980.494436111112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45980.494436111112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45980.494436111112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45980.494436111112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45980.494436111112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45980.494436111112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45980.494436111112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45980.494436111112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45980.494436111112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45980.494436111112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45980.494436111112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45980.494436111112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45980.494436111112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45980.494436111112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45980.494436111112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45980.494436111112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45980.494436111112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45980.494436111112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45980.494436111112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45980.494436111112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45980.494436111112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45980.494436111112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45980.494436111112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45980.494436111112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45980.494436111112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45980.494436111112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45980.494436111112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45980.494436111112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45980.494436111112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45980.494436111112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45980.494436111112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45980.494436111112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45980.494436111112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45980.494436111112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45980.494436111112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45980.494436111112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45980.494436111112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45980.494436111112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45980.494436111112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45980.494436111112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45980.494436111112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45980.494436111112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45980.494436111112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45980.494436111112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45980.494436111112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45980.494436111112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45980.494436111112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45980.494436111112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45980.494436111112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45980.494436111112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45980.494436111112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45980.494436111112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45980.494436111112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45980.494436111112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45980.494436111112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45980.494436111112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45980.494436111112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45980.494436111112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45980.494436111112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45980.494436111112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45980.494436111112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45980.494436111112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45980.494436111112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45980.494436111112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45980.494436111112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45980.494436111112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45980.494436111112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45980.494436111112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45980.494436111112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45980.494436111112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45980.494436111112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45980.494436111112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45980.494436111112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45980.494436111112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45980.494436111112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45980.494436111112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45980.494436111112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45980.494436111112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45980.494436111112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45980.494436111112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45980.494436111112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45980.494436111112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45980.494436111112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45980.494436111112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45980.494436111112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45980.494436111112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45980.494436111112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45980.494436111112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45980.494436111112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45980.494436111112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45980.494436111112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45980.494436111112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45980.494436111112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45980.494436111112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45980.494436111112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45980.494436111112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45980.494436111112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45980.494436111112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45980.494436111112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45980.494436111112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45980.494436111112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45980.494436111112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45980.494436111112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45980.494436111112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45980.494436111112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45980.494436111112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45980.494436111112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45980.494436111112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45980.494436111112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45980.494436111112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45980.494436111112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45980.494436111112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45980.494436111112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45980.494436111112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45980.494436111112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45980.494436111112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45980.494436111112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45980.494436111112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45980.494436111112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45980.494436111112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45980.494436111112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45980.494436111112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45980.494436111112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45980.494436111112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45980.494436111112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45980.494436111112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45980.494436111112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45980.494436111112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45980.494436111112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45980.494436111112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45980.494436111112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45980.494436111112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45980.494436111112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45980.494436111112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45980.494436111112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45980.494436111112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45980.494436111112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45980.494436111112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45980.494436111112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45980.494436111112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45980.494436111112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45980.494436111112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45980.494436111112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45980.494436111112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45980.494436111112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45980.494436111112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45980.494436111112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45980.494436111112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45980.494436111112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45980.494436111112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45980.494436111112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45980.494436111112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45980.494436111112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45980.494436111112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45980.494436111112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45980.494436111112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45980.494436111112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45980.494436111112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45980.494436111112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45980.494436111112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45980.494436111112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45980.494436111112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45980.494436111112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45980.494436111112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45980.494436111112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45980.494436111112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45980.494436111112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45980.494436111112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45980.494436111112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45980.494436111112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45980.494436111112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45980.494436111112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45980.494436111112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45980.494436111112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45980.494436111112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45980.494436111112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45980.494436111112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45980.494436111112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45980.494436111112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45980.494436111112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45980.494436111112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45980.494436111112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45980.494436111112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45980.494436111112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45980.494436111112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45980.494436111112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45980.494436111112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45980.494436111112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45980.494436111112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45980.494436111112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45980.494436111112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45980.494436111112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45980.494436111112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45980.494436111112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45980.494436111112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45980.494436111112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45980.494436111112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45980.494436111112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45980.494436111112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45980.494436111112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45980.494436111112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45980.494436111112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45980.494436111112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45980.494436111112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45980.494436111112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45980.494436111112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45980.494436111112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45980.494436111112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45980.494436111112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45980.494436111112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45980.494436111112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45980.494436111112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45980.494436111112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45980.494436111112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45980.494436111112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45980.494436111112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45980.494436111112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45980.494436111112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45980.494436111112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45980.494436111112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45980.494436111112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45980.494436111112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45980.494436111112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45980.494436111112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45980.494436111112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45980.494436111112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45980.494436111112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45980.494436111112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45980.494436111112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45980.494436111112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45980.494436111112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45980.494436111112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45980.494436111112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45980.494436111112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45980.494436111112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45980.494436111112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45980.494436111112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45980.494436111112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45980.494436111112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45980.494436111112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45980.494436111112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45980.494436111112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45980.494436111112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45980.494436111112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45980.494436111112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45980.494436111112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45980.494436111112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45980.494436111112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45980.494436111112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45980.494436111112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45980.494436111112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45980.494436111112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45980.494436111112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45980.494436111112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45980.494436111112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45980.494436111112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45980.494436111112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45980.494436111112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45980.494436111112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45980.494436111112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45980.494436111112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45980.494436111112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45980.494436111112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45980.494436111112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45980.494436111112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45980.494436111112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45980.494436111112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45980.494436111112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45980.494436111112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45980.494436111112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45980.494436111112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45980.494436111112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45980.494436111112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45980.494436111112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45980.494436111112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45980.494436111112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45980.494436111112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45980.494436111112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45980.494436111112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45980.494436111112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45980.494436111112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45980.494436111112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45980.494436111112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45980.494436111112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45980.494436111112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45980.494436111112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45980.494436111112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45980.494436111112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45980.494436111112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45980.494436111112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45980.494436111112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45980.494436111112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45980.494436111112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45980.494436111112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45980.494436111112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45980.494436111112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45980.494436111112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45980.494436111112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45980.494436111112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45980.494436111112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45980.494436111112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45980.494436111112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45980.494436111112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45980.494436111112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45980.494436111112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45980.494436111112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45980.494436111112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45980.494436111112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45980.494436111112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45980.494436111112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45980.494436111112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45980.494436111112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45980.494436111112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45980.494436111112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45980.494436111112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45980.494436111112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45980.494436111112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45980.494436111112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45980.494436111112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45980.494436111112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45980.494436111112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45980.494436111112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45980.494436111112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45980.494436111112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45980.494436111112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45980.494436111112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45980.494436111112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45980.494436111112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45980.494436111112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45980.494436111112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45980.494436111112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45980.494436111112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45980.494436111112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45980.494436111112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45980.494436111112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45980.494436111112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45980.494436111112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45980.494436111112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45980.494436111112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45980.494436111112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45980.494436111112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45980.494436111112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45980.494436111112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45980.494436111112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45980.494436111112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45980.494436111112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45980.494436111112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45980.494436111112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45980.494436111112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45980.494436111112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45980.494436111112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45980.494436111112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45980.494436111112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45980.494436111112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45980.494436111112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45980.494436111112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45980.494436111112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45980.494436111112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45980.494436111112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45980.494436111112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45980.494436111112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45980.494436111112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45980.494436111112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45980.494436111112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45980.494436111112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45980.494436111112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45980.494436111112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45980.494436111112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45980.494436111112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45980.494436111112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45980.494436111112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45980.494436111112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45980.494436111112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45980.494436111112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45980.494436111112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45980.494436111112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45980.494436111112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45980.494436111112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45980.494436111112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45980.494436111112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45980.494436111112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45980.494436111112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45980.494436111112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45980.494436111112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45980.494436111112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45980.494436111112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45980.494436111112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45980.494436111112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45980.494436111112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45980.494436111112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45980.494436111112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45980.494436111112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45980.494436111112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45980.494436111112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45980.494436111112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45980.494436111112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45980.494436111112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45980.494436111112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45980.494436111112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45980.494436111112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45980.494436111112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45980.494436111112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45980.494436111112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45980.494436111112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45980.494436111112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45980.494436111112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45980.494436111112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45980.494436111112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45980.494436111112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45980.494436111112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45980.494436111112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45980.494436111112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45980.494436111112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45980.494436111112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45980.494436111112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45980.494436111112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45980.494436111112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45980.494436111112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45980.494436111112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45980.494436111112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45980.494436111112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45980.494436111112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45980.494436111112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45980.494436111112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45980.494436111112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45980.494436111112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45980.494436111112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45980.494436111112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45980.494436111112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45980.494436111112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45980.494436111112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45980.494436111112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45980.494436111112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45980.494436111112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45980.494436111112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45980.494436111112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45980.494436111112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45980.494436111112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45980.494436111112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45980.494436111112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45980.494436111112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45980.494436111112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45980.494436111112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45980.494436111112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45980.494436111112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45980.494436111112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45980.494436111112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45980.494436111112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45980.494436111112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45980.494436111112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45980.494436111112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45980.494436111112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45980.494436111112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45980.494436111112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45980.494436111112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45980.494436111112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45980.494436111112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45980.494436111112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45980.494436111112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45980.494436111112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45980.494436111112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45980.494436111112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45980.494436111112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45980.494436111112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45980.494436111112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45980.494436111112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45980.494436111112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45980.494436111112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45980.494436111112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45980.494436111112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45980.494436111112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45980.494436111112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45980.494436111112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45980.494436111112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45980.494436111112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45980.494436111112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45980.494436111112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45980.494436111112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45980.494436111112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45980.494436111112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45980.494436111112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45980.494436111112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45980.494436111112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45980.494436111112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45980.494436111112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45980.494436111112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45980.494436111112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45980.494436111112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45980.494436111112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45980.494436111112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45980.494436111112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45980.494436111112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45980.494436111112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45980.494436111112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45980.494436111112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45980.494436111112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45980.494436111112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45980.494436111112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45980.494436111112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45980.494436111112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45980.494436111112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45980.494436111112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45980.494436111112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45980.494436111112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45980.494436111112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45980.494436111112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45980.494436111112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45980.494436111112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45980.494436111112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45980.494436111112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45980.494436111112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45980.494436111112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45980.494436111112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45980.494436111112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45980.494436111112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45980.494436111112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45980.494436111112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45980.494436111112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45980.494436111112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45980.494436111112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45980.494436111112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45980.494436111112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45980.494436111112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45980.494436111112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45980.494436111112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45980.494436111112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45980.494436111112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45980.494436111112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45980.494436111112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45980.494436111112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45980.494436111112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45980.494436111112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45980.494436111112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45980.494436111112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45980.494436111112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45980.494436111112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45980.494436111112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45980.494436111112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45980.494436111112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45980.494436111112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45980.494436111112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45980.494436111112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45980.494436111112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45980.494436111112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45980.494436111112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45980.494436111112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45980.494436111112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45980.494436111112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45980.494436111112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45980.494436111112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45980.494436111112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45980.494436111112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45980.494436111112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45980.494436111112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45980.494436111112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45980.494436111112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45980.494436111112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45980.494436111112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45980.494436111112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45980.494436111112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45980.494436111112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45980.494436111112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45980.494436111112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45980.494436111112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45980.494436111112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45980.494436111112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45980.494436111112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45980.494436111112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45980.494436111112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45980.494436111112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45980.494436111112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45980.494436111112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45980.494436111112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45980.494436111112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45980.494436111112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45980.494436111112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45980.494436111112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45980.494436111112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45980.494436111112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45980.494436111112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45980.494436111112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45980.494436111112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45980.494436111112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45980.494436111112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45980.494436111112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45980.494436111112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45980.494436111112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45980.494436111112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45980.494436111112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45980.494436111112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45980.494436111112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45980.494436111112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45980.494436111112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45980.494436111112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45980.494436111112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45980.494436111112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45980.494436111112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45980.494436111112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45980.494436111112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45980.494436111112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45980.494436111112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45980.494436111112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45980.494436111112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45980.494436111112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45980.494436111112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45980.494436111112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45980.494436111112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45980.494436111112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45980.494436111112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45980.494436111112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45980.494436111112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45980.494436111112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45980.494436111112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45980.494436111112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45980.494436111112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45980.494436111112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45980.494436111112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45980.494436111112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45980.494436111112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45980.494436111112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45980.494436111112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277.01371840277716</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63" ca="1" si="0">IFERROR(NOW()-F3,"")</f>
        <v>45980.494435995373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45980.494435995373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45980.494435995373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45980.494435995373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45980.494435995373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45980.494435995373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45980.494435995373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45980.494435995373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45980.494435995373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45980.494435995373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45980.494435995373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45980.494435995373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45980.494435995373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45980.494435995373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45980.494435995373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45980.494435995373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45980.494435995373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45980.494435995373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45980.494435995373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45980.494435995373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45980.494435995373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45980.494435995373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45980.494435995373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45980.494435995373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45980.494435995373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45980.494435995373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45980.494435995373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45980.494435995373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45980.494435995373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45980.494435995373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45980.494435995373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45980.494435995373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45980.494435995373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45980.494435995373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45980.494435995373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45980.494435995373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45980.494435995373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45980.494435995373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45980.494435995373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45980.494435995373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45980.494435995373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45980.494435995373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45980.494435995373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45980.494435995373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45980.494435995373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45980.494435995373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45980.494435995373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45980.494435995373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45980.494435995373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45980.494435995373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45980.494435995373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45980.494435995373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45980.494435995373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45980.494435995373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45980.494435995373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45980.494435995373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45980.494435995373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45980.494435995373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45980.494435995373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45980.494435995373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45980.494435995373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45980.494435995373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45980.494435995373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45980.494435995373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45980.494435995373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45980.494435995373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45980.494435995373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45980.494435995373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45980.494435995373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45980.494435995373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45980.494435995373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45980.494435995373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45980.494435995373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45980.494435995373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45980.494435995373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45980.494435995373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45980.494435995373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45980.494435995373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45980.494435995373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45980.494435995373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45980.494435995373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45980.494435995373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45980.494435995373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45980.494435995373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45980.494435995373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45980.494435995373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45980.494435995373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45980.494435995373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45980.494435995373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45980.494435995373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45980.494435995373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45980.494435995373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45980.494435995373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45980.494435995373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45980.494435995373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45980.494435995373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45980.494435995373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45980.494435995373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45980.494435995373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45980.494435995373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45980.494435995373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45980.494435995373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45980.494435995373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45980.494435995373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45980.494435995373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45980.494435995373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45980.494435995373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45980.494435995373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45980.494435995373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45980.494435995373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45980.494435995373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45980.494435995373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45980.494435995373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45980.494435995373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45980.494435995373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45980.494435995373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45980.494435995373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45980.494435995373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45980.494435995373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45980.494435995373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45980.494435995373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45980.494435995373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45980.494435995373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45980.494435995373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45980.494435995373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45980.494435995373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45980.494435995373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45980.494435995373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45980.494435995373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45980.494435995373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45980.494435995373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45980.494435995373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45980.494435995373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45980.494435995373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45980.494435995373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45980.494435995373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45980.494435995373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45980.494435995373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45980.494435995373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45980.494435995373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45980.494435995373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45980.494435995373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45980.494435995373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45980.494435995373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45980.494435995373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45980.494435995373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45980.494435995373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45980.494435995373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45980.494435995373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45980.494435995373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45980.494435995373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45980.494435995373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45980.494435995373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45980.494435995373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45980.494435995373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45980.494435995373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45980.494435995373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45980.494435995373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45980.494435995373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45980.494435995373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45980.494435995373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45980.494435995373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45980.494435995373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45980.494435995373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45980.494435995373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45980.494435995373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45980.494435995373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45980.494435995373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45980.494435995373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45980.494435995373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45980.494435995373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45980.494435995373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45980.494435995373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45980.494435995373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45980.494435995373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45980.494435995373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45980.494435995373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45980.494435995373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45980.494435995373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45980.494435995373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45980.494435995373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45980.494435995373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45980.494435995373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45980.494435995373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45980.494435995373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45980.494435995373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45980.494435995373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45980.494435995373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45980.494435995373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45980.494435995373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45980.494435995373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45980.494435995373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45980.494435995373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45980.494435995373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45980.494435995373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45980.494435995373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45980.494435995373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45980.494435995373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45980.494435995373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45980.494435995373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45980.494435995373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45980.494435995373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45980.494435995373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45980.494435995373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45980.494435995373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45980.494435995373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45980.494435995373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45980.494435995373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45980.494435995373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45980.494435995373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45980.494435995373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45980.494435995373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45980.494435995373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45980.494435995373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45980.494435995373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45980.494435995373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45980.494435995373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45980.494435995373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45980.494435995373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45980.494435995373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45980.494435995373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45980.494435995373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45980.494435995373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45980.494435995373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45980.494435995373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45980.494435995373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45980.494435995373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45980.494435995373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45980.494435995373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45980.494435995373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45980.494435995373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45980.494435995373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45980.494435995373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45980.494435995373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45980.494435995373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45980.494435995373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45980.494435995373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45980.494435995373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45980.494435995373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45980.494435995373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45980.494435995373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45980.494435995373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45980.494435995373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45980.494435995373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45980.494435995373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45980.494435995373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45980.494435995373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45980.494435995373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45980.494435995373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45980.494435995373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45980.494435995373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45980.494435995373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45980.494435995373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45980.494435995373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45980.494435995373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45980.494435995373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45980.494435995373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45980.494435995373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45980.494435995373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45980.494435995373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45980.494435995373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45980.494435995373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45980.494435995373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45980.494435995373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45980.494435995373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45980.494435995373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45980.494435995373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45980.494435995373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45980.494435995373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45980.494435995373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45980.494435995373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45980.494435995373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45980.494435995373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45980.494435995373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45980.494435995373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45980.494435995373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45980.494435995373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45980.494435995373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45980.494435995373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45980.494435995373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45980.494435995373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45980.494435995373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45980.494435995373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45980.494435995373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45980.494435995373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45980.494435995373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45980.494435995373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45980.494435995373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45980.494435995373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45980.494435995373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45980.494435995373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45980.494435995373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45980.494435995373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45980.494435995373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45980.494435995373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45980.494435995373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45980.494435995373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45980.494435995373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45980.494435995373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45980.494435995373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45980.494435995373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45980.494435995373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45980.494435995373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45980.494435995373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45980.494435995373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45980.494435995373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45980.494435995373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45980.494435995373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45980.494435995373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45980.494435995373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45980.494435995373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45980.494435995373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45980.494435995373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45980.494435995373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45980.494435995373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45980.494435995373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45980.494435995373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45980.494435995373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45980.494435995373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45980.494435995373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45980.494435995373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45980.494435995373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45980.494435995373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45980.494435995373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45980.494435995373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45980.494435995373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45980.494435995373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45980.494435995373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45980.494435995373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45980.494435995373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45980.494435995373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45980.494435995373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45980.494435995373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45980.494435995373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45980.494435995373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45980.494435995373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45980.494435995373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45980.494435995373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45980.494435995373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45980.494435995373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45980.494435995373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45980.494435995373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45980.494435995373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45980.494435995373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45980.494435995373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45980.494435995373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45980.494435995373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45980.494435995373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45980.494435995373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45980.494435995373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45980.494435995373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45980.494435995373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45980.494435995373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45980.494435995373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45980.494435995373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45980.494435995373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45980.494435995373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45980.494435995373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45980.494435995373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45980.494435995373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45980.494435995373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45980.494435995373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45980.494435995373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45980.494435995373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45980.494435995373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45980.494435995373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45980.494435995373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45980.494435995373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45980.494435995373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45980.494435995373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45980.494435995373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45980.494435995373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45980.494435995373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45980.494435995373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45980.494435995373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45980.494435995373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45980.494435995373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45980.494435995373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45980.494435995373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45980.494435995373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45980.494435995373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45980.494435995373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45980.494435995373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45980.494435995373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45980.494435995373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45980.494435995373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45980.494435995373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45980.494435995373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45980.494435995373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45980.494435995373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45980.494435995373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45980.494435995373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45980.494435995373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45980.494435995373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45980.494435995373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45980.494435995373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45980.494435995373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45980.494435995373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45980.494435995373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45980.494435995373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45980.494435995373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45980.494435995373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45980.494435995373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45980.494435995373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45980.494435995373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45980.494435995373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45980.494435995373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45980.494435995373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45980.494435995373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45980.494435995373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45980.494435995373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45980.494435995373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45980.494435995373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45980.494435995373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45980.494435995373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45980.494435995373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45980.494435995373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45980.494435995373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45980.494435995373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45980.494435995373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45980.494435995373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45980.494435995373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45980.494435995373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45980.494435995373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45980.494435995373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45980.494435995373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45980.494435995373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45980.494435995373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45980.494435995373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45980.494435995373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45980.494435995373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45980.494435995373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45980.494435995373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45980.494435995373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45980.494435995373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45980.494435995373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45980.494435995373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45980.494435995373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45980.494435995373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45980.494435995373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45980.494435995373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45980.494435995373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45980.494435995373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45980.494435995373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45980.494435995373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45980.494435995373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45980.494435995373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45980.494435995373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45980.494435995373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45980.494435995373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45980.494435995373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45980.494435995373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45980.494435995373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45980.494435995373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45980.494435995373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45980.494435995373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45980.494435995373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45980.494435995373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45980.494435995373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45980.494435995373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45980.494435995373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45980.494435995373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45980.494435995373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45980.494435995373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45980.494435995373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45980.494435995373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45980.494435995373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45980.494435995373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45980.494435995373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45980.494435995373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45980.494435995373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45980.494435995373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45980.494435995373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45980.494435995373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45980.494435995373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45980.494435995373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45980.494435995373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45980.494435995373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45980.494435995373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45980.494435995373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45980.494435995373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45980.494435995373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45980.494435995373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45980.494435995373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45980.494435995373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45980.494435995373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45980.494435995373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45980.494435995373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45980.494435995373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45980.494435995373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45980.494435995373</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88.662375925923698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39101</v>
      </c>
      <c r="F3" s="38">
        <v>45926.188877314817</v>
      </c>
      <c r="G3" s="108">
        <f t="shared" ref="G3" ca="1" si="0">IFERROR(NOW()-F3,"")</f>
        <v>54.305558796295372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39101</v>
      </c>
      <c r="F4" s="110">
        <v>45948.661111111112</v>
      </c>
      <c r="G4" s="111">
        <f t="shared" ref="G4" ca="1" si="1">IFERROR(NOW()-F4,"")</f>
        <v>31.833324999999604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35">
        <v>45977.514803240738</v>
      </c>
      <c r="G5" s="111">
        <f ca="1">IFERROR(NOW()-F5,"")</f>
        <v>2.9796327546355315</v>
      </c>
      <c r="H5" s="135">
        <v>45977.468807870369</v>
      </c>
      <c r="I5" s="109" t="str">
        <f>IFERROR(VLOOKUP(D5,DB!A:F,6,0),"")</f>
        <v>SCECO</v>
      </c>
      <c r="J5" s="109" t="str">
        <f>IFERROR(VLOOKUP(D5,DB!A:G,7,0),"")</f>
        <v>Weak</v>
      </c>
      <c r="K5" s="109" t="s">
        <v>39115</v>
      </c>
      <c r="L5" s="109" t="str">
        <f>IFERROR(VLOOKUP(D5,DB!A:I,9,0),"")</f>
        <v>Latis</v>
      </c>
    </row>
    <row r="6" spans="1:13">
      <c r="A6" s="109" t="s">
        <v>39116</v>
      </c>
      <c r="B6" s="109" t="str">
        <f>IFERROR(VLOOKUP(D6,DB!A:K,11,0),"")</f>
        <v>R5</v>
      </c>
      <c r="C6" s="109">
        <v>2</v>
      </c>
      <c r="D6" s="109" t="s">
        <v>31466</v>
      </c>
      <c r="E6" s="109" t="s">
        <v>39021</v>
      </c>
      <c r="F6" s="135">
        <v>45980.443888888891</v>
      </c>
      <c r="G6" s="111">
        <f ca="1">IFERROR(NOW()-F6,"")</f>
        <v>5.0547106482554227E-2</v>
      </c>
      <c r="H6" s="135">
        <v>45980.430694444447</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34071</v>
      </c>
      <c r="E7" s="109" t="s">
        <v>39021</v>
      </c>
      <c r="F7" s="135">
        <v>45980.444826388892</v>
      </c>
      <c r="G7" s="111">
        <f ca="1">IFERROR(NOW()-F7,"")</f>
        <v>4.9609606481681112E-2</v>
      </c>
      <c r="H7" s="135">
        <v>45980.423298611109</v>
      </c>
      <c r="I7" s="109" t="str">
        <f>IFERROR(VLOOKUP(D7,DB!A:F,6,0),"")</f>
        <v>SCECO</v>
      </c>
      <c r="J7" s="109" t="str">
        <f>IFERROR(VLOOKUP(D7,DB!A:G,7,0),"")</f>
        <v>Dead</v>
      </c>
      <c r="K7" s="109" t="s">
        <v>39117</v>
      </c>
      <c r="L7" s="109" t="str">
        <f>IFERROR(VLOOKUP(D7,DB!A:I,9,0),"")</f>
        <v>Latis</v>
      </c>
    </row>
    <row r="8" spans="1:13">
      <c r="A8" s="109"/>
      <c r="B8" s="109" t="str">
        <f>IFERROR(VLOOKUP(D8,DB!A:K,11,0),"")</f>
        <v/>
      </c>
      <c r="C8" s="109"/>
      <c r="D8" s="109"/>
      <c r="E8" s="109"/>
      <c r="F8" s="109"/>
      <c r="G8" s="111">
        <f ca="1">IFERROR(NOW()-F8,"")</f>
        <v>45980.494435995373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45980.494435995373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45980.494435995373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45980.494435995373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45980.494435995373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45980.494435995373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45980.494435995373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45980.494435995373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45980.494435995373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45980.494435995373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45980.494435995373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45980.494435995373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45980.494435995373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45980.494435995373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45980.494435995373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45980.494435995373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45980.494435995373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45980.494435995373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45980.494435995373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45980.494435995373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45980.494435995373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45980.494435995373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45980.494435995373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45980.494435995373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45980.494435995373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45980.494435995373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45980.494435995373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45980.494435995373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45980.494435995373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45980.494435995373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45980.494435995373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45980.494435995373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45980.494435995373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45980.494435995373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45980.494435995373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45980.494435995373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45980.494435995373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45980.494435995373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45980.494435995373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45980.494435995373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45980.494435995373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45980.494435995373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45980.494435995373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45980.494435995373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45980.494435995373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45980.494435995373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45980.494435995373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45980.494435995373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45980.494435995373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45980.494435995373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45980.494435995373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45980.494435995373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45980.494435995373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45980.494435995373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45980.494435995373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45980.494435995373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45980.494435995373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45980.494435995373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45980.494435995373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45980.494435995373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45980.494435995373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45980.494435995373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45980.494435995373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45980.494435995373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45980.494435995373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45980.494435995373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45980.494435995373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45980.494435995373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45980.494435995373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45980.494435995373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45980.494435995373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45980.494435995373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45980.494435995373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45980.494435995373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45980.494435995373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45980.494435995373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45980.494435995373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45980.494435995373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45980.494435995373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45980.494435995373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45980.494435995373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45980.494435995373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45980.494435995373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45980.494435995373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45980.494435995373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45980.494435995373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45980.494435995373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45980.494435995373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45980.494435995373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45980.494435995373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45980.494435995373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45980.494435995373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45980.494435995373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45980.494435995373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45980.494435995373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45980.494435995373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45980.494435995373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45980.494435995373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45980.494435995373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45980.494435995373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45980.494435995373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45980.494435995373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45980.494435995373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45980.494435995373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45980.494435995373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45980.494435995373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45980.494435995373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45980.494435995373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45980.494435995373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45980.494435995373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45980.494435995373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45980.494435995373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45980.494435995373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45980.494435995373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45980.494435995373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45980.494435995373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45980.494435995373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45980.494435995373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45980.494435995373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45980.494435995373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45980.494435995373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45980.494435995373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45980.494435995373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45980.494435995373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45980.494435995373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45980.494435995373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45980.494435995373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45980.494435995373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45980.494435995373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45980.494435995373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45980.494435995373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45980.494435995373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45980.494435995373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45980.494435995373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45980.494435995373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45980.494435995373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45980.494435995373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45980.494435995373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45980.494435995373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45980.494435995373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45980.494435995373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45980.494435995373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45980.494435995373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45980.494435995373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45980.494435995373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45980.494435995373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45980.494435995373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45980.494435995373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45980.494435995373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45980.494435995373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45980.494435995373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45980.494435995373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45980.494435995373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45980.494435995373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45980.494435995373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45980.494435995373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45980.494435995373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9" ca="1" si="0">IFERROR(NOW()-F2,"-")</f>
        <v>7.8926851849246304E-2</v>
      </c>
      <c r="H2" s="121">
        <v>45980.415509259263</v>
      </c>
      <c r="I2" s="119" t="str">
        <f>IFERROR(VLOOKUP(D2,DB!A:F,6,0),"")</f>
        <v>Generator-SG</v>
      </c>
      <c r="J2" s="119" t="str">
        <f>IFERROR(VLOOKUP(D2,DB!A:G,7,0),"")</f>
        <v>Dead</v>
      </c>
      <c r="K2" s="122" t="s">
        <v>39120</v>
      </c>
      <c r="L2" s="123" t="str">
        <f>IFERROR(VLOOKUP(D2,DB!A:I,9,0),"")</f>
        <v>Latis</v>
      </c>
    </row>
    <row r="3" spans="1:16382" ht="31.5" customHeight="1">
      <c r="A3" s="147" t="s">
        <v>39121</v>
      </c>
      <c r="B3" s="119" t="str">
        <f>IFERROR(VLOOKUP(D3,DB!A:K,11,0),"")</f>
        <v>R6</v>
      </c>
      <c r="C3" s="120">
        <v>2</v>
      </c>
      <c r="D3" s="119" t="s">
        <v>33725</v>
      </c>
      <c r="E3" s="109" t="s">
        <v>39021</v>
      </c>
      <c r="F3" s="121"/>
      <c r="G3" s="104">
        <f t="shared" ca="1" si="0"/>
        <v>45980.494436111112</v>
      </c>
      <c r="H3" s="121">
        <v>45980.430752314816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45980.494436111112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45980.494436111112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45980.494436111112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45980.494436111112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45980.494436111112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45980.494436111112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45980.494436111112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45980.494436111112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45980.494436111112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45980.494436111112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45980.494436111112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45980.494436111112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45980.494436111112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45980.494436111112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45980.494436111112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45980.494436111112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45980.494436111112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45980.494436111112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45980.494436111112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45980.494436111112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45980.494436111112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45980.494436111112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45980.494436111112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45980.494436111112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45980.494436111112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45980.494436111112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45980.494436111112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45980.494436111112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45980.494436111112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45980.494436111112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45980.494436111112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45980.494436111112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45980.494436111112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45980.494436111112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45980.494436111112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45980.494436111112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45980.494436111112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45980.494436111112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45980.494436111112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45980.494436111112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45980.494436111112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45980.494436111112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45980.494436111112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45980.494436111112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45980.494436111112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45980.494436111112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45980.494436111112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45980.494436111112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45980.494436111112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45980.494436111112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45980.494436111112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45980.494436111112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45980.494436111112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45980.494436111112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45980.494436111112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45980.494436111112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45980.494436111112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45980.494436111112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45980.494436111112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45980.494436111112</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2025-11-19T08:52:02Z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